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1" i="1" l="1"/>
  <c r="F32" i="1"/>
  <c r="F33" i="1"/>
  <c r="F34" i="1"/>
  <c r="F35" i="1"/>
  <c r="F36" i="1"/>
  <c r="F37" i="1"/>
  <c r="F38" i="1"/>
  <c r="F39" i="1"/>
  <c r="F40" i="1"/>
  <c r="F41" i="1"/>
  <c r="F30" i="1"/>
  <c r="F29" i="1"/>
  <c r="E29" i="1"/>
  <c r="G29" i="1" s="1"/>
  <c r="C74" i="1" l="1"/>
  <c r="C75" i="1"/>
</calcChain>
</file>

<file path=xl/sharedStrings.xml><?xml version="1.0" encoding="utf-8"?>
<sst xmlns="http://schemas.openxmlformats.org/spreadsheetml/2006/main" count="84" uniqueCount="70">
  <si>
    <t>Информация о доходах и расходах за 01.01.2015 - 31.12.2015 по адресу: Бахчиванджи, 13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</si>
  <si>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</si>
  <si>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</si>
  <si>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</si>
  <si>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</si>
  <si>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</si>
  <si>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</si>
  <si>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</si>
  <si>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</si>
  <si>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</si>
  <si>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</si>
  <si>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</si>
  <si>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</si>
  <si>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</si>
  <si>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</si>
  <si>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</si>
  <si>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</si>
  <si>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</si>
  <si>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</si>
  <si>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</si>
  <si>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</si>
  <si>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</si>
  <si>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</si>
  <si>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</si>
  <si>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</si>
  <si>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</si>
  <si>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</si>
  <si>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</si>
  <si>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</si>
  <si>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</si>
  <si>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</si>
  <si>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</si>
  <si>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</si>
  <si>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</si>
  <si>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ГВС подача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</si>
  <si>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</si>
  <si>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</si>
  <si>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</si>
  <si>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</si>
  <si>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</si>
  <si>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</si>
  <si>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</si>
  <si>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</si>
  <si>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</si>
  <si>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</si>
  <si>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</si>
  <si>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</si>
  <si>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</si>
  <si>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</si>
  <si>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</si>
  <si>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</si>
  <si>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</si>
  <si>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</si>
  <si>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</si>
  <si>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</si>
  <si>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</si>
  <si>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</si>
  <si>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</si>
  <si>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</si>
  <si>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</si>
  <si>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В 2015 г  произведена установка узла учета тепловой энергии на сумму 122800,0 руб. за счет средств населения накопленных по статье "капитальный ремонт"</t>
  </si>
  <si>
    <t>Дополнительные средства, собранные населением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</si>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</sst>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79"/>
  <sheetViews>
    <sheetView tabSelected="1" topLeftCell="B49" workbookViewId="0">
      <selection activeCell="Q60" sqref="P59:Q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140625" style="1" customWidth="1"/>
    <col min="8" max="8" width="0.5703125" style="1" customWidth="1"/>
    <col min="11" max="11" width="13" customWidth="1"/>
    <col min="12" max="12" width="12.5703125" customWidth="1"/>
    <col min="13" max="14" width="13.140625" customWidth="1"/>
    <col min="15" max="15" width="13.7109375" customWidth="1"/>
    <col min="16" max="16" width="12.28515625" customWidth="1"/>
    <col min="17" max="17" width="11.7109375" customWidth="1"/>
  </cols>
  <sheetData>
    <row r="2" spans="1:17" ht="16.05" customHeight="1" x14ac:dyDescent="0.3">
      <c r="B2" s="46" t="s">
        <v>0</v>
      </c>
      <c r="C2" s="46"/>
      <c r="D2" s="46"/>
      <c r="E2" s="46"/>
      <c r="F2" s="46"/>
      <c r="G2" s="46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5773.74</v>
      </c>
    </row>
    <row r="7" spans="1:17" ht="10.95" customHeight="1" x14ac:dyDescent="0.2">
      <c r="A7" s="4"/>
      <c r="B7" s="5" t="s">
        <v>6</v>
      </c>
      <c r="C7" s="6" t="s">
        <v>5</v>
      </c>
      <c r="D7" s="8">
        <v>3505</v>
      </c>
    </row>
    <row r="8" spans="1:17" ht="10.95" customHeight="1" x14ac:dyDescent="0.2">
      <c r="A8" s="4"/>
      <c r="B8" s="5" t="s">
        <v>7</v>
      </c>
      <c r="C8" s="6" t="s">
        <v>8</v>
      </c>
      <c r="D8" s="9">
        <v>80</v>
      </c>
    </row>
    <row r="9" spans="1:17" ht="10.95" customHeight="1" x14ac:dyDescent="0.2">
      <c r="A9" s="4"/>
      <c r="B9" s="5" t="s">
        <v>9</v>
      </c>
      <c r="C9" s="6" t="s">
        <v>8</v>
      </c>
      <c r="D9" s="9">
        <v>20</v>
      </c>
    </row>
    <row r="11" spans="1:17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17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4"/>
      <c r="L13" s="34"/>
      <c r="M13" s="34"/>
      <c r="N13" s="34"/>
      <c r="O13" s="34"/>
      <c r="P13" s="34"/>
      <c r="Q13" s="34"/>
    </row>
    <row r="14" spans="1:17" ht="10.95" customHeight="1" x14ac:dyDescent="0.2">
      <c r="B14" s="30" t="s">
        <v>61</v>
      </c>
      <c r="C14" s="11"/>
      <c r="D14" s="12">
        <v>235005.39</v>
      </c>
      <c r="E14" s="12">
        <v>235005.39</v>
      </c>
      <c r="K14" s="35"/>
      <c r="L14" s="36"/>
      <c r="M14" s="36"/>
      <c r="N14" s="34"/>
      <c r="O14" s="35"/>
      <c r="P14" s="36"/>
      <c r="Q14" s="36"/>
    </row>
    <row r="15" spans="1:17" ht="10.95" customHeight="1" x14ac:dyDescent="0.2">
      <c r="B15" s="5" t="s">
        <v>15</v>
      </c>
      <c r="C15" s="12">
        <v>141295.53</v>
      </c>
      <c r="D15" s="12">
        <v>188193.05</v>
      </c>
      <c r="E15" s="12">
        <v>46897.52</v>
      </c>
      <c r="K15" s="36"/>
      <c r="L15" s="36"/>
      <c r="M15" s="36"/>
      <c r="N15" s="34"/>
      <c r="O15" s="36"/>
      <c r="P15" s="36"/>
      <c r="Q15" s="36"/>
    </row>
    <row r="16" spans="1:17" ht="10.95" customHeight="1" x14ac:dyDescent="0.2">
      <c r="B16" s="5" t="s">
        <v>16</v>
      </c>
      <c r="C16" s="12">
        <v>66560.03</v>
      </c>
      <c r="D16" s="11"/>
      <c r="E16" s="12">
        <v>-66560.03</v>
      </c>
      <c r="K16" s="36"/>
      <c r="L16" s="35"/>
      <c r="M16" s="36"/>
      <c r="N16" s="34"/>
      <c r="O16" s="36"/>
      <c r="P16" s="35"/>
      <c r="Q16" s="36"/>
    </row>
    <row r="17" spans="2:17" ht="10.95" customHeight="1" x14ac:dyDescent="0.2">
      <c r="B17" s="5" t="s">
        <v>17</v>
      </c>
      <c r="C17" s="13">
        <v>129524.1</v>
      </c>
      <c r="D17" s="12">
        <v>129046.49</v>
      </c>
      <c r="E17" s="14">
        <v>-477.61</v>
      </c>
      <c r="K17" s="37"/>
      <c r="L17" s="36"/>
      <c r="M17" s="38"/>
      <c r="N17" s="34"/>
      <c r="O17" s="37"/>
      <c r="P17" s="36"/>
      <c r="Q17" s="36"/>
    </row>
    <row r="18" spans="2:17" ht="10.95" customHeight="1" x14ac:dyDescent="0.2">
      <c r="B18" s="5" t="s">
        <v>18</v>
      </c>
      <c r="C18" s="12">
        <v>827699.74</v>
      </c>
      <c r="D18" s="11"/>
      <c r="E18" s="12">
        <v>-827699.74</v>
      </c>
      <c r="K18" s="36"/>
      <c r="L18" s="35"/>
      <c r="M18" s="36"/>
      <c r="N18" s="34"/>
      <c r="O18" s="36"/>
      <c r="P18" s="35"/>
      <c r="Q18" s="36"/>
    </row>
    <row r="19" spans="2:17" ht="10.95" customHeight="1" x14ac:dyDescent="0.2">
      <c r="B19" s="5" t="s">
        <v>19</v>
      </c>
      <c r="C19" s="11"/>
      <c r="D19" s="12">
        <v>540578.29</v>
      </c>
      <c r="E19" s="12">
        <v>540578.29</v>
      </c>
      <c r="K19" s="35"/>
      <c r="L19" s="36"/>
      <c r="M19" s="36"/>
      <c r="N19" s="34"/>
      <c r="O19" s="35"/>
      <c r="P19" s="36"/>
      <c r="Q19" s="36"/>
    </row>
    <row r="20" spans="2:17" ht="10.95" customHeight="1" x14ac:dyDescent="0.2">
      <c r="B20" s="5" t="s">
        <v>20</v>
      </c>
      <c r="C20" s="12">
        <v>1914158.29</v>
      </c>
      <c r="D20" s="13">
        <v>1898453.3</v>
      </c>
      <c r="E20" s="12">
        <v>-15704.99</v>
      </c>
      <c r="K20" s="36"/>
      <c r="L20" s="37"/>
      <c r="M20" s="36"/>
      <c r="N20" s="34"/>
      <c r="O20" s="36"/>
      <c r="P20" s="37"/>
      <c r="Q20" s="36"/>
    </row>
    <row r="21" spans="2:17" ht="10.95" customHeight="1" x14ac:dyDescent="0.2">
      <c r="B21" s="5" t="s">
        <v>21</v>
      </c>
      <c r="C21" s="12">
        <v>97262.66</v>
      </c>
      <c r="D21" s="11"/>
      <c r="E21" s="12">
        <v>-97262.66</v>
      </c>
      <c r="K21" s="36"/>
      <c r="L21" s="35"/>
      <c r="M21" s="36"/>
      <c r="N21" s="34"/>
      <c r="O21" s="36"/>
      <c r="P21" s="35"/>
      <c r="Q21" s="36"/>
    </row>
    <row r="22" spans="2:17" ht="10.95" customHeight="1" x14ac:dyDescent="0.2">
      <c r="B22" s="5" t="s">
        <v>22</v>
      </c>
      <c r="C22" s="12">
        <v>327629.82</v>
      </c>
      <c r="D22" s="12">
        <v>206173.58</v>
      </c>
      <c r="E22" s="12">
        <v>-121456.24</v>
      </c>
      <c r="K22" s="36"/>
      <c r="L22" s="36"/>
      <c r="M22" s="36"/>
      <c r="N22" s="34"/>
      <c r="O22" s="36"/>
      <c r="P22" s="36"/>
      <c r="Q22" s="36"/>
    </row>
    <row r="23" spans="2:17" ht="10.95" customHeight="1" x14ac:dyDescent="0.2">
      <c r="B23" s="5" t="s">
        <v>23</v>
      </c>
      <c r="C23" s="12">
        <v>441495.14</v>
      </c>
      <c r="D23" s="12">
        <v>440933.41</v>
      </c>
      <c r="E23" s="14">
        <v>-561.73</v>
      </c>
      <c r="K23" s="36"/>
      <c r="L23" s="36"/>
      <c r="M23" s="38"/>
      <c r="N23" s="34"/>
      <c r="O23" s="36"/>
      <c r="P23" s="36"/>
      <c r="Q23" s="36"/>
    </row>
    <row r="24" spans="2:17" ht="10.95" customHeight="1" x14ac:dyDescent="0.2">
      <c r="B24" s="15" t="s">
        <v>24</v>
      </c>
      <c r="C24" s="16">
        <v>3945625.31</v>
      </c>
      <c r="D24" s="16">
        <v>3638383.51</v>
      </c>
      <c r="E24" s="17">
        <v>-307241.8</v>
      </c>
      <c r="K24" s="39"/>
      <c r="L24" s="39"/>
      <c r="M24" s="40"/>
      <c r="N24" s="34"/>
      <c r="O24" s="39"/>
      <c r="P24" s="39"/>
      <c r="Q24" s="39"/>
    </row>
    <row r="25" spans="2:17" ht="11.4" customHeight="1" x14ac:dyDescent="0.2">
      <c r="K25" s="34"/>
      <c r="L25" s="34"/>
      <c r="M25" s="34"/>
      <c r="N25" s="34"/>
      <c r="O25" s="34"/>
      <c r="P25" s="34"/>
      <c r="Q25" s="34"/>
    </row>
    <row r="26" spans="2:17" ht="25.95" customHeight="1" x14ac:dyDescent="0.25">
      <c r="B26" s="47" t="s">
        <v>25</v>
      </c>
      <c r="C26" s="47"/>
      <c r="D26" s="47"/>
      <c r="E26" s="47"/>
      <c r="F26" s="47"/>
      <c r="G26" s="47"/>
      <c r="K26" s="34"/>
      <c r="L26" s="34"/>
      <c r="M26" s="34"/>
      <c r="N26" s="34"/>
      <c r="O26" s="34"/>
      <c r="P26" s="34"/>
      <c r="Q26" s="34"/>
    </row>
    <row r="28" spans="2:17" ht="22.05" customHeight="1" x14ac:dyDescent="0.2">
      <c r="B28" s="10" t="s">
        <v>11</v>
      </c>
      <c r="C28" s="10" t="s">
        <v>26</v>
      </c>
      <c r="D28" s="10" t="s">
        <v>13</v>
      </c>
      <c r="E28" s="10" t="s">
        <v>27</v>
      </c>
      <c r="F28" s="10" t="s">
        <v>28</v>
      </c>
      <c r="G28" s="10" t="s">
        <v>29</v>
      </c>
    </row>
    <row r="29" spans="2:17" ht="12" customHeight="1" x14ac:dyDescent="0.25">
      <c r="B29" s="18" t="s">
        <v>30</v>
      </c>
      <c r="C29" s="19">
        <v>687366.73</v>
      </c>
      <c r="D29" s="19">
        <v>5344240.49</v>
      </c>
      <c r="E29" s="19">
        <f>SUM(E30:E41)</f>
        <v>5542082.3100000005</v>
      </c>
      <c r="F29" s="19">
        <f>SUM(F30:F41)</f>
        <v>489524.9099999998</v>
      </c>
      <c r="G29" s="41">
        <f>E29/D29</f>
        <v>1.0370196326999499</v>
      </c>
    </row>
    <row r="30" spans="2:17" ht="10.95" customHeight="1" x14ac:dyDescent="0.2">
      <c r="B30" s="20" t="s">
        <v>31</v>
      </c>
      <c r="C30" s="12">
        <v>12696.77</v>
      </c>
      <c r="D30" s="12">
        <v>26191.18</v>
      </c>
      <c r="E30" s="12">
        <v>34546.01</v>
      </c>
      <c r="F30" s="12">
        <f>C30+D30-E30</f>
        <v>4341.9399999999951</v>
      </c>
      <c r="G30" s="11"/>
    </row>
    <row r="31" spans="2:17" ht="10.95" customHeight="1" x14ac:dyDescent="0.2">
      <c r="B31" s="20" t="s">
        <v>32</v>
      </c>
      <c r="C31" s="12">
        <v>190617.17</v>
      </c>
      <c r="D31" s="12">
        <v>1659684.59</v>
      </c>
      <c r="E31" s="12">
        <v>1772320.12</v>
      </c>
      <c r="F31" s="12">
        <f t="shared" ref="F31:F41" si="0">C31+D31-E31</f>
        <v>77981.639999999898</v>
      </c>
      <c r="G31" s="11"/>
    </row>
    <row r="32" spans="2:17" ht="10.95" customHeight="1" x14ac:dyDescent="0.2">
      <c r="B32" s="20" t="s">
        <v>33</v>
      </c>
      <c r="C32" s="12">
        <v>5295.11</v>
      </c>
      <c r="D32" s="12">
        <v>19981.21</v>
      </c>
      <c r="E32" s="12">
        <v>27336.62</v>
      </c>
      <c r="F32" s="12">
        <f t="shared" si="0"/>
        <v>-2060.2999999999993</v>
      </c>
      <c r="G32" s="11"/>
    </row>
    <row r="33" spans="2:7" ht="10.95" customHeight="1" x14ac:dyDescent="0.2">
      <c r="B33" s="30" t="s">
        <v>61</v>
      </c>
      <c r="C33" s="11"/>
      <c r="D33" s="12">
        <v>235005.39</v>
      </c>
      <c r="E33" s="12">
        <v>231555.85</v>
      </c>
      <c r="F33" s="12">
        <f t="shared" si="0"/>
        <v>3449.5400000000081</v>
      </c>
      <c r="G33" s="5"/>
    </row>
    <row r="34" spans="2:7" ht="10.95" customHeight="1" x14ac:dyDescent="0.2">
      <c r="B34" s="5" t="s">
        <v>15</v>
      </c>
      <c r="C34" s="12">
        <v>26097.94</v>
      </c>
      <c r="D34" s="12">
        <v>188193.05</v>
      </c>
      <c r="E34" s="12">
        <v>194727.53</v>
      </c>
      <c r="F34" s="12">
        <f t="shared" si="0"/>
        <v>19563.459999999992</v>
      </c>
      <c r="G34" s="5"/>
    </row>
    <row r="35" spans="2:7" ht="10.95" customHeight="1" x14ac:dyDescent="0.2">
      <c r="B35" s="5" t="s">
        <v>17</v>
      </c>
      <c r="C35" s="12">
        <v>56720.72</v>
      </c>
      <c r="D35" s="12">
        <v>129046.49</v>
      </c>
      <c r="E35" s="13">
        <v>131839.98000000001</v>
      </c>
      <c r="F35" s="12">
        <f t="shared" si="0"/>
        <v>53927.23000000001</v>
      </c>
      <c r="G35" s="5"/>
    </row>
    <row r="36" spans="2:7" ht="10.95" customHeight="1" x14ac:dyDescent="0.2">
      <c r="B36" s="5" t="s">
        <v>18</v>
      </c>
      <c r="C36" s="12">
        <v>-6816.19</v>
      </c>
      <c r="D36" s="11"/>
      <c r="E36" s="14">
        <v>81.36</v>
      </c>
      <c r="F36" s="12">
        <f t="shared" si="0"/>
        <v>-6897.5499999999993</v>
      </c>
      <c r="G36" s="5"/>
    </row>
    <row r="37" spans="2:7" ht="10.95" customHeight="1" x14ac:dyDescent="0.2">
      <c r="B37" s="5" t="s">
        <v>34</v>
      </c>
      <c r="C37" s="12">
        <v>-2184.71</v>
      </c>
      <c r="D37" s="11"/>
      <c r="E37" s="14">
        <v>27.68</v>
      </c>
      <c r="F37" s="12">
        <f t="shared" si="0"/>
        <v>-2212.39</v>
      </c>
      <c r="G37" s="5"/>
    </row>
    <row r="38" spans="2:7" ht="10.95" customHeight="1" x14ac:dyDescent="0.2">
      <c r="B38" s="5" t="s">
        <v>19</v>
      </c>
      <c r="C38" s="12">
        <v>87313.52</v>
      </c>
      <c r="D38" s="12">
        <v>540578.29</v>
      </c>
      <c r="E38" s="12">
        <v>582636.56999999995</v>
      </c>
      <c r="F38" s="12">
        <f t="shared" si="0"/>
        <v>45255.240000000107</v>
      </c>
      <c r="G38" s="5"/>
    </row>
    <row r="39" spans="2:7" ht="10.95" customHeight="1" x14ac:dyDescent="0.2">
      <c r="B39" s="5" t="s">
        <v>20</v>
      </c>
      <c r="C39" s="12">
        <v>246423.56</v>
      </c>
      <c r="D39" s="13">
        <v>1898453.3</v>
      </c>
      <c r="E39" s="12">
        <v>1913809.51</v>
      </c>
      <c r="F39" s="12">
        <f t="shared" si="0"/>
        <v>231067.34999999986</v>
      </c>
      <c r="G39" s="5"/>
    </row>
    <row r="40" spans="2:7" ht="10.95" customHeight="1" x14ac:dyDescent="0.2">
      <c r="B40" s="5" t="s">
        <v>22</v>
      </c>
      <c r="C40" s="12">
        <v>30322.22</v>
      </c>
      <c r="D40" s="12">
        <v>206173.58</v>
      </c>
      <c r="E40" s="12">
        <v>209979.78</v>
      </c>
      <c r="F40" s="12">
        <f t="shared" si="0"/>
        <v>26516.01999999999</v>
      </c>
      <c r="G40" s="5"/>
    </row>
    <row r="41" spans="2:7" ht="10.95" customHeight="1" x14ac:dyDescent="0.2">
      <c r="B41" s="5" t="s">
        <v>23</v>
      </c>
      <c r="C41" s="12">
        <v>40880.620000000003</v>
      </c>
      <c r="D41" s="12">
        <v>440933.41</v>
      </c>
      <c r="E41" s="13">
        <v>443221.3</v>
      </c>
      <c r="F41" s="12">
        <f t="shared" si="0"/>
        <v>38592.729999999981</v>
      </c>
      <c r="G41" s="5"/>
    </row>
    <row r="43" spans="2:7" ht="13.05" customHeight="1" x14ac:dyDescent="0.25">
      <c r="B43" s="48" t="s">
        <v>35</v>
      </c>
      <c r="C43" s="48"/>
      <c r="D43" s="48"/>
      <c r="E43" s="48"/>
      <c r="F43" s="48"/>
      <c r="G43" s="48"/>
    </row>
    <row r="44" spans="2:7" ht="12" customHeight="1" x14ac:dyDescent="0.25">
      <c r="B44" s="18" t="s">
        <v>36</v>
      </c>
      <c r="C44" s="21" t="s">
        <v>37</v>
      </c>
      <c r="D44" s="21" t="s">
        <v>38</v>
      </c>
      <c r="E44" s="21" t="s">
        <v>39</v>
      </c>
    </row>
    <row r="45" spans="2:7" ht="10.95" customHeight="1" x14ac:dyDescent="0.2">
      <c r="B45" s="5"/>
      <c r="C45" s="12">
        <f>SUM(C46:C58)</f>
        <v>1595285.9752</v>
      </c>
      <c r="D45" s="12">
        <v>1659684.59</v>
      </c>
      <c r="E45" s="12">
        <f>D45-C45</f>
        <v>64398.614800000098</v>
      </c>
      <c r="F45" s="22"/>
    </row>
    <row r="46" spans="2:7" ht="10.95" customHeight="1" x14ac:dyDescent="0.2">
      <c r="B46" s="23" t="s">
        <v>40</v>
      </c>
      <c r="C46" s="12">
        <v>23030.63</v>
      </c>
      <c r="D46" s="11"/>
      <c r="E46" s="11"/>
      <c r="F46" s="22"/>
    </row>
    <row r="47" spans="2:7" ht="10.95" customHeight="1" x14ac:dyDescent="0.2">
      <c r="B47" s="5" t="s">
        <v>41</v>
      </c>
      <c r="C47" s="12">
        <v>36403.370000000003</v>
      </c>
      <c r="D47" s="5"/>
      <c r="E47" s="5"/>
      <c r="F47" s="22"/>
    </row>
    <row r="48" spans="2:7" ht="10.95" customHeight="1" x14ac:dyDescent="0.2">
      <c r="B48" s="5" t="s">
        <v>42</v>
      </c>
      <c r="C48" s="12">
        <v>245126.88</v>
      </c>
      <c r="D48" s="11"/>
      <c r="E48" s="5"/>
      <c r="F48" s="22"/>
    </row>
    <row r="49" spans="2:10" ht="10.95" customHeight="1" x14ac:dyDescent="0.2">
      <c r="B49" s="23" t="s">
        <v>43</v>
      </c>
      <c r="C49" s="11"/>
      <c r="D49" s="11"/>
      <c r="E49" s="11"/>
      <c r="F49" s="22"/>
    </row>
    <row r="50" spans="2:10" ht="10.95" customHeight="1" x14ac:dyDescent="0.2">
      <c r="B50" s="23" t="s">
        <v>44</v>
      </c>
      <c r="C50" s="12">
        <v>26136.36</v>
      </c>
      <c r="D50" s="11"/>
      <c r="E50" s="11"/>
      <c r="F50" s="22"/>
    </row>
    <row r="51" spans="2:10" ht="10.95" customHeight="1" x14ac:dyDescent="0.2">
      <c r="B51" s="23" t="s">
        <v>45</v>
      </c>
      <c r="C51" s="12">
        <v>199372.79999999999</v>
      </c>
      <c r="D51" s="11"/>
      <c r="E51" s="11"/>
      <c r="F51" s="22"/>
    </row>
    <row r="52" spans="2:10" ht="33" customHeight="1" x14ac:dyDescent="0.2">
      <c r="B52" s="23" t="s">
        <v>46</v>
      </c>
      <c r="C52" s="11"/>
      <c r="D52" s="11"/>
      <c r="E52" s="11"/>
      <c r="F52" s="22"/>
    </row>
    <row r="53" spans="2:10" ht="22.05" customHeight="1" x14ac:dyDescent="0.2">
      <c r="B53" s="23" t="s">
        <v>47</v>
      </c>
      <c r="C53" s="12">
        <v>24000</v>
      </c>
      <c r="D53" s="11"/>
      <c r="E53" s="11"/>
      <c r="F53" s="22"/>
    </row>
    <row r="54" spans="2:10" ht="10.95" customHeight="1" x14ac:dyDescent="0.2">
      <c r="B54" s="23" t="s">
        <v>48</v>
      </c>
      <c r="C54" s="12">
        <v>291821</v>
      </c>
      <c r="D54" s="11"/>
      <c r="E54" s="11"/>
      <c r="F54" s="22"/>
    </row>
    <row r="55" spans="2:10" ht="10.95" customHeight="1" x14ac:dyDescent="0.2">
      <c r="B55" s="23" t="s">
        <v>49</v>
      </c>
      <c r="C55" s="11"/>
      <c r="D55" s="11"/>
      <c r="E55" s="11"/>
      <c r="F55" s="22"/>
    </row>
    <row r="56" spans="2:10" ht="10.95" customHeight="1" x14ac:dyDescent="0.2">
      <c r="B56" s="24" t="s">
        <v>50</v>
      </c>
      <c r="C56" s="12">
        <v>464711.68520000001</v>
      </c>
      <c r="D56" s="5"/>
      <c r="E56" s="5"/>
      <c r="F56" s="32"/>
    </row>
    <row r="57" spans="2:10" ht="33" customHeight="1" x14ac:dyDescent="0.2">
      <c r="B57" s="25" t="s">
        <v>51</v>
      </c>
      <c r="C57" s="26">
        <f>4961.91+266600.12</f>
        <v>271562.02999999997</v>
      </c>
      <c r="D57" s="11"/>
      <c r="E57" s="11"/>
      <c r="J57" s="42"/>
    </row>
    <row r="58" spans="2:10" ht="10.95" customHeight="1" x14ac:dyDescent="0.2">
      <c r="B58" s="25" t="s">
        <v>52</v>
      </c>
      <c r="C58" s="12">
        <v>13121.22</v>
      </c>
      <c r="D58" s="11"/>
      <c r="E58" s="11"/>
    </row>
    <row r="60" spans="2:10" ht="11.4" customHeight="1" x14ac:dyDescent="0.25">
      <c r="B60" s="49" t="s">
        <v>64</v>
      </c>
      <c r="C60" s="49"/>
      <c r="D60" s="49"/>
      <c r="E60" s="49"/>
      <c r="F60" s="49"/>
      <c r="G60" s="49"/>
    </row>
    <row r="61" spans="2:10" ht="11.4" customHeight="1" x14ac:dyDescent="0.2">
      <c r="B61" s="43"/>
      <c r="C61" s="44" t="s">
        <v>65</v>
      </c>
      <c r="D61" s="44" t="s">
        <v>66</v>
      </c>
      <c r="E61" s="44" t="s">
        <v>67</v>
      </c>
    </row>
    <row r="62" spans="2:10" ht="11.4" customHeight="1" x14ac:dyDescent="0.2">
      <c r="B62" s="45" t="s">
        <v>68</v>
      </c>
      <c r="C62" s="53">
        <v>0</v>
      </c>
      <c r="D62" s="53">
        <v>0</v>
      </c>
      <c r="E62" s="54">
        <v>4096.26</v>
      </c>
    </row>
    <row r="63" spans="2:10" ht="11.4" customHeight="1" x14ac:dyDescent="0.2">
      <c r="B63" s="45" t="s">
        <v>69</v>
      </c>
      <c r="C63" s="53">
        <v>11703.6</v>
      </c>
      <c r="D63" s="53">
        <v>10728</v>
      </c>
      <c r="E63" s="55"/>
    </row>
    <row r="65" spans="2:7" ht="11.4" customHeight="1" x14ac:dyDescent="0.25">
      <c r="B65" s="50" t="s">
        <v>62</v>
      </c>
      <c r="C65" s="50"/>
      <c r="D65" s="50"/>
      <c r="E65" s="50"/>
      <c r="F65" s="50"/>
    </row>
    <row r="66" spans="2:7" ht="11.4" customHeight="1" x14ac:dyDescent="0.2">
      <c r="B66" s="51" t="s">
        <v>63</v>
      </c>
      <c r="C66" s="56">
        <v>0</v>
      </c>
      <c r="D66" s="57"/>
      <c r="E66" s="58"/>
    </row>
    <row r="67" spans="2:7" ht="11.4" customHeight="1" x14ac:dyDescent="0.2">
      <c r="B67" s="52"/>
      <c r="C67" s="59"/>
      <c r="D67" s="60"/>
      <c r="E67" s="61"/>
    </row>
    <row r="69" spans="2:7" ht="13.05" customHeight="1" x14ac:dyDescent="0.25">
      <c r="B69" s="48" t="s">
        <v>53</v>
      </c>
      <c r="C69" s="48"/>
      <c r="D69" s="48"/>
      <c r="E69" s="48"/>
      <c r="F69" s="48"/>
      <c r="G69" s="48"/>
    </row>
    <row r="70" spans="2:7" ht="10.95" customHeight="1" x14ac:dyDescent="0.2">
      <c r="B70" s="5" t="s">
        <v>59</v>
      </c>
      <c r="C70" s="12">
        <v>-365098.38</v>
      </c>
    </row>
    <row r="71" spans="2:7" ht="10.95" customHeight="1" x14ac:dyDescent="0.2">
      <c r="B71" s="5" t="s">
        <v>54</v>
      </c>
      <c r="C71" s="12">
        <v>19981.21</v>
      </c>
    </row>
    <row r="72" spans="2:7" ht="10.95" customHeight="1" x14ac:dyDescent="0.2">
      <c r="B72" s="5" t="s">
        <v>55</v>
      </c>
      <c r="C72" s="12">
        <v>122800</v>
      </c>
    </row>
    <row r="73" spans="2:7" ht="10.95" customHeight="1" x14ac:dyDescent="0.2">
      <c r="B73" s="5" t="s">
        <v>56</v>
      </c>
      <c r="C73" s="12">
        <v>-467917.17</v>
      </c>
      <c r="E73" s="31"/>
    </row>
    <row r="74" spans="2:7" s="1" customFormat="1" ht="28.05" customHeight="1" x14ac:dyDescent="0.2">
      <c r="B74" s="30" t="s">
        <v>61</v>
      </c>
      <c r="C74" s="32">
        <f>E33</f>
        <v>231555.85</v>
      </c>
    </row>
    <row r="75" spans="2:7" s="1" customFormat="1" ht="28.05" customHeight="1" x14ac:dyDescent="0.2">
      <c r="B75" s="5" t="s">
        <v>56</v>
      </c>
      <c r="C75" s="32">
        <f>C73+C74</f>
        <v>-236361.31999999998</v>
      </c>
    </row>
    <row r="76" spans="2:7" s="1" customFormat="1" ht="16.2" customHeight="1" x14ac:dyDescent="0.2">
      <c r="B76" s="33"/>
      <c r="C76" s="32"/>
    </row>
    <row r="77" spans="2:7" s="1" customFormat="1" ht="16.2" customHeight="1" x14ac:dyDescent="0.2">
      <c r="B77" s="1" t="s">
        <v>60</v>
      </c>
    </row>
    <row r="78" spans="2:7" s="1" customFormat="1" ht="10.199999999999999" customHeight="1" x14ac:dyDescent="0.2"/>
    <row r="79" spans="2:7" ht="12" customHeight="1" x14ac:dyDescent="0.25">
      <c r="B79" s="27" t="s">
        <v>57</v>
      </c>
      <c r="C79" s="28"/>
      <c r="D79" s="29" t="s">
        <v>58</v>
      </c>
    </row>
  </sheetData>
  <mergeCells count="10">
    <mergeCell ref="B2:G2"/>
    <mergeCell ref="B11:G11"/>
    <mergeCell ref="B26:G26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2016-03-31T06:44:12Z</dcterms:modified>
</cp:coreProperties>
</file>