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2" tabRatio="0"/>
  </bookViews>
  <sheets>
    <sheet name="TDSheet" sheetId="1" r:id="rId1"/>
  </sheets>
  <calcPr calcId="144525"/>
</workbook>
</file>

<file path=xl/calcChain.xml><?xml version="1.0" encoding="utf-8"?>
<calcChain xmlns="http://schemas.openxmlformats.org/spreadsheetml/2006/main">
  <c r="E43" i="1" l="1"/>
  <c r="C43" i="1"/>
  <c r="C55" i="1"/>
  <c r="F31" i="1" l="1"/>
  <c r="F32" i="1"/>
  <c r="F33" i="1"/>
  <c r="F34" i="1"/>
  <c r="F35" i="1"/>
  <c r="F36" i="1"/>
  <c r="F37" i="1"/>
  <c r="F38" i="1"/>
  <c r="F39" i="1"/>
  <c r="F30" i="1"/>
  <c r="F29" i="1"/>
  <c r="E29" i="1"/>
  <c r="G29" i="1" s="1"/>
</calcChain>
</file>

<file path=xl/sharedStrings.xml><?xml version="1.0" encoding="utf-8"?>
<sst xmlns="http://schemas.openxmlformats.org/spreadsheetml/2006/main" count="78" uniqueCount="68">
  <si>
    <t>Информация о доходах и расходах за 01.01.2015 - 31.12.2015 по адресу: Бахчиванджи, 20</t>
  </si>
  <si>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</si>
  <si>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</si>
  <si>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</si>
  <si>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</si>
  <si>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</si>
  <si>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</si>
  <si>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Собственники</t>
  </si>
  <si>
    <t>%</t>
  </si>
  <si>
    <t>Наниматели</t>
  </si>
  <si>
    <t>Информация по объемам потребления коммунальных услуг в денежном выражении, руб.</t>
  </si>
  <si>
    <t>Наименование услуги</t>
  </si>
  <si>
    <t>Предъявлено поставщиками</t>
  </si>
  <si>
    <t>Начислено населению</t>
  </si>
  <si>
    <t>Отклонения</t>
  </si>
  <si>
    <t>Водоотведение</t>
  </si>
  <si>
    <t>Водоотведение по приборам учета</t>
  </si>
  <si>
    <t>водоотведение стоки</t>
  </si>
  <si>
    <t>Газоснабжение</t>
  </si>
  <si>
    <t>ГВС нагрев</t>
  </si>
  <si>
    <t>Горячее водоснабжение</t>
  </si>
  <si>
    <t>Отопление</t>
  </si>
  <si>
    <t>ХВС</t>
  </si>
  <si>
    <t>Холодное водоснабжение</t>
  </si>
  <si>
    <t>Электроэнергия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</si>
  <si>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</si>
  <si>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</si>
  <si>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Начальный остаток</t>
  </si>
  <si>
    <t>Оплачено населением</t>
  </si>
  <si>
    <t>Конечный остаток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</si>
  <si>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</si>
  <si>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</si>
  <si>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</si>
  <si>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</si>
  <si>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</si>
  <si>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>Средства, затраченные на содержание жилья, руб, в том числе:</t>
  </si>
  <si>
    <t>Всего, руб.</t>
  </si>
  <si>
    <t>Расходы</t>
  </si>
  <si>
    <t>Начислено</t>
  </si>
  <si>
    <t>Отклонение</t>
  </si>
  <si>
    <t>1. Содержание придомовой территории</t>
  </si>
  <si>
    <t>2. Содержание МОП</t>
  </si>
  <si>
    <t>3. Вывоз мусора и КГМ</t>
  </si>
  <si>
    <t>4. Вывоз ЖБО</t>
  </si>
  <si>
    <t>5. ТО Газ</t>
  </si>
  <si>
    <t>6. ТО Лифт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</si>
  <si>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</si>
  <si>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8. Текущий ремонт внутридомового инженерного оборудования</t>
  </si>
  <si>
    <t>9. Выполнение аварийного и заявочного ремонта</t>
  </si>
  <si>
    <t>10. Расходы по управлению жил. фондом, в т.ч.:</t>
  </si>
  <si>
    <t>10.1. Содержание УК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</si>
  <si>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</si>
  <si>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</si>
  <si>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>Движение средств на капитальный ремонт, руб.:</t>
  </si>
  <si>
    <t>Сумма средств начисленная за отчетный период, руб.</t>
  </si>
  <si>
    <t>Расходы на кап.ремонт в отчетном периоде, руб.</t>
  </si>
  <si>
    <t>Остаток средств на кап. ремонт, руб.</t>
  </si>
  <si>
    <t>Директор УК ООО "Ремстройкомплекс"</t>
  </si>
  <si>
    <t>(Теплов В.А.)</t>
  </si>
  <si>
    <t>Сумма средств накопленная за 2010-2014 г., руб.</t>
  </si>
  <si>
    <t>Остаток денежных средств,с учетом расходов, по статье "содержание жилья" на 01.01.2016 г.</t>
  </si>
  <si>
    <t>От полученных денежных средств ( переходящие остатки),   руб.</t>
  </si>
  <si>
    <t>Средства, затраченные на содержание жилья (арендаторы,провайдеры) , руб, в том числе:</t>
  </si>
  <si>
    <t>начислено</t>
  </si>
  <si>
    <t>оплачено</t>
  </si>
  <si>
    <t>расходы</t>
  </si>
  <si>
    <t>арендаторры</t>
  </si>
  <si>
    <t>провайдеры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</si>
</sst>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#,##0.0000"/>
    <numFmt numFmtId="166" formatCode="0.0%"/>
  </numFmts>
  <fonts count="9" x14ac:knownFonts="1">
    <font>
      <sz val="8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0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61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4" fontId="0" fillId="0" borderId="2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164" fontId="0" fillId="0" borderId="2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3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2" fontId="0" fillId="0" borderId="2" xfId="0" applyNumberFormat="1" applyBorder="1" applyAlignment="1">
      <alignment horizontal="right"/>
    </xf>
    <xf numFmtId="0" fontId="3" fillId="0" borderId="2" xfId="0" applyFont="1" applyBorder="1" applyAlignment="1">
      <alignment horizontal="left"/>
    </xf>
    <xf numFmtId="4" fontId="3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4" fontId="4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 wrapText="1"/>
    </xf>
    <xf numFmtId="0" fontId="4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 indent="1"/>
    </xf>
    <xf numFmtId="165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left" wrapText="1" indent="1"/>
    </xf>
    <xf numFmtId="4" fontId="0" fillId="0" borderId="2" xfId="0" applyNumberFormat="1" applyBorder="1" applyAlignment="1">
      <alignment horizontal="right" vertical="top"/>
    </xf>
    <xf numFmtId="0" fontId="4" fillId="0" borderId="0" xfId="0" applyFont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0" fillId="0" borderId="0" xfId="0" applyBorder="1"/>
    <xf numFmtId="164" fontId="0" fillId="0" borderId="0" xfId="0" applyNumberFormat="1" applyBorder="1" applyAlignment="1">
      <alignment horizontal="right"/>
    </xf>
    <xf numFmtId="4" fontId="0" fillId="0" borderId="0" xfId="0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2" fontId="0" fillId="0" borderId="0" xfId="0" applyNumberFormat="1" applyBorder="1" applyAlignment="1">
      <alignment horizontal="right"/>
    </xf>
    <xf numFmtId="4" fontId="0" fillId="0" borderId="0" xfId="0" applyNumberFormat="1" applyBorder="1"/>
    <xf numFmtId="4" fontId="3" fillId="0" borderId="0" xfId="0" applyNumberFormat="1" applyFont="1" applyBorder="1" applyAlignment="1">
      <alignment horizontal="right"/>
    </xf>
    <xf numFmtId="166" fontId="4" fillId="0" borderId="2" xfId="1" applyNumberFormat="1" applyFont="1" applyBorder="1" applyAlignment="1">
      <alignment horizontal="right"/>
    </xf>
    <xf numFmtId="165" fontId="0" fillId="0" borderId="0" xfId="0" applyNumberFormat="1" applyAlignment="1">
      <alignment horizontal="right"/>
    </xf>
    <xf numFmtId="165" fontId="0" fillId="0" borderId="0" xfId="0" applyNumberFormat="1"/>
    <xf numFmtId="0" fontId="0" fillId="0" borderId="12" xfId="0" applyBorder="1" applyAlignment="1">
      <alignment horizontal="left"/>
    </xf>
    <xf numFmtId="0" fontId="8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4" fontId="0" fillId="0" borderId="12" xfId="0" applyNumberForma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4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4" fontId="0" fillId="0" borderId="5" xfId="0" applyNumberFormat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/>
    </xf>
    <xf numFmtId="4" fontId="0" fillId="0" borderId="7" xfId="0" applyNumberFormat="1" applyBorder="1" applyAlignment="1">
      <alignment horizontal="center" vertical="center"/>
    </xf>
    <xf numFmtId="4" fontId="0" fillId="0" borderId="9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4" fontId="0" fillId="0" borderId="4" xfId="0" applyNumberFormat="1" applyBorder="1" applyAlignment="1">
      <alignment horizontal="center"/>
    </xf>
    <xf numFmtId="4" fontId="0" fillId="0" borderId="8" xfId="0" applyNumberFormat="1" applyBorder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R73"/>
  <sheetViews>
    <sheetView tabSelected="1" topLeftCell="A52" workbookViewId="0">
      <selection activeCell="E68" sqref="E68"/>
    </sheetView>
  </sheetViews>
  <sheetFormatPr defaultColWidth="10.140625" defaultRowHeight="11.4" customHeight="1" x14ac:dyDescent="0.2"/>
  <cols>
    <col min="1" max="1" width="0.7109375" style="1" customWidth="1"/>
    <col min="2" max="2" width="52.5703125" style="1" customWidth="1"/>
    <col min="3" max="6" width="20" style="1" customWidth="1"/>
    <col min="7" max="7" width="7.42578125" style="1" customWidth="1"/>
    <col min="8" max="8" width="0.5703125" style="1" customWidth="1"/>
    <col min="11" max="11" width="11.85546875" customWidth="1"/>
    <col min="12" max="12" width="12.28515625" customWidth="1"/>
    <col min="13" max="13" width="12" customWidth="1"/>
    <col min="15" max="15" width="13.42578125" customWidth="1"/>
    <col min="16" max="16" width="12.85546875" customWidth="1"/>
    <col min="17" max="17" width="12.5703125" customWidth="1"/>
  </cols>
  <sheetData>
    <row r="2" spans="1:18" ht="16.05" customHeight="1" x14ac:dyDescent="0.3">
      <c r="B2" s="46" t="s">
        <v>0</v>
      </c>
      <c r="C2" s="46"/>
      <c r="D2" s="46"/>
      <c r="E2" s="46"/>
      <c r="F2" s="46"/>
      <c r="G2" s="46"/>
    </row>
    <row r="5" spans="1:18" ht="10.95" customHeight="1" x14ac:dyDescent="0.2">
      <c r="A5" s="2"/>
      <c r="B5" s="3" t="s">
        <v>1</v>
      </c>
      <c r="C5" s="3" t="s">
        <v>2</v>
      </c>
      <c r="D5" s="3" t="s">
        <v>3</v>
      </c>
    </row>
    <row r="6" spans="1:18" ht="10.95" customHeight="1" x14ac:dyDescent="0.2">
      <c r="A6" s="4"/>
      <c r="B6" s="5" t="s">
        <v>4</v>
      </c>
      <c r="C6" s="6" t="s">
        <v>5</v>
      </c>
      <c r="D6" s="7">
        <v>1635.36</v>
      </c>
    </row>
    <row r="7" spans="1:18" ht="10.95" customHeight="1" x14ac:dyDescent="0.2">
      <c r="A7" s="4"/>
      <c r="B7" s="5" t="s">
        <v>6</v>
      </c>
      <c r="C7" s="6" t="s">
        <v>5</v>
      </c>
      <c r="D7" s="8">
        <v>1265.2</v>
      </c>
    </row>
    <row r="8" spans="1:18" ht="10.95" customHeight="1" x14ac:dyDescent="0.2">
      <c r="A8" s="4"/>
      <c r="B8" s="5" t="s">
        <v>7</v>
      </c>
      <c r="C8" s="6" t="s">
        <v>8</v>
      </c>
      <c r="D8" s="9">
        <v>30</v>
      </c>
    </row>
    <row r="9" spans="1:18" ht="10.95" customHeight="1" x14ac:dyDescent="0.2">
      <c r="A9" s="4"/>
      <c r="B9" s="5" t="s">
        <v>9</v>
      </c>
      <c r="C9" s="6" t="s">
        <v>8</v>
      </c>
      <c r="D9" s="9">
        <v>70</v>
      </c>
    </row>
    <row r="11" spans="1:18" ht="13.05" customHeight="1" x14ac:dyDescent="0.25">
      <c r="B11" s="47" t="s">
        <v>10</v>
      </c>
      <c r="C11" s="47"/>
      <c r="D11" s="47"/>
      <c r="E11" s="47"/>
      <c r="F11" s="47"/>
      <c r="G11" s="47"/>
    </row>
    <row r="13" spans="1:18" ht="22.05" customHeight="1" x14ac:dyDescent="0.2">
      <c r="B13" s="10" t="s">
        <v>11</v>
      </c>
      <c r="C13" s="10" t="s">
        <v>12</v>
      </c>
      <c r="D13" s="10" t="s">
        <v>13</v>
      </c>
      <c r="E13" s="10" t="s">
        <v>14</v>
      </c>
      <c r="K13" s="31"/>
      <c r="L13" s="31"/>
      <c r="M13" s="31"/>
      <c r="N13" s="31"/>
      <c r="O13" s="31"/>
      <c r="P13" s="31"/>
      <c r="Q13" s="31"/>
      <c r="R13" s="31"/>
    </row>
    <row r="14" spans="1:18" ht="10.95" customHeight="1" x14ac:dyDescent="0.2">
      <c r="B14" s="5" t="s">
        <v>15</v>
      </c>
      <c r="C14" s="11">
        <v>66434.5</v>
      </c>
      <c r="D14" s="12">
        <v>90147.98</v>
      </c>
      <c r="E14" s="12">
        <v>23713.48</v>
      </c>
      <c r="K14" s="32"/>
      <c r="L14" s="33"/>
      <c r="M14" s="33"/>
      <c r="N14" s="31"/>
      <c r="O14" s="32"/>
      <c r="P14" s="33"/>
      <c r="Q14" s="33"/>
      <c r="R14" s="31"/>
    </row>
    <row r="15" spans="1:18" ht="10.95" customHeight="1" x14ac:dyDescent="0.2">
      <c r="B15" s="5" t="s">
        <v>16</v>
      </c>
      <c r="C15" s="13">
        <v>43311</v>
      </c>
      <c r="D15" s="14"/>
      <c r="E15" s="13">
        <v>-43311</v>
      </c>
      <c r="K15" s="34"/>
      <c r="L15" s="35"/>
      <c r="M15" s="34"/>
      <c r="N15" s="31"/>
      <c r="O15" s="34"/>
      <c r="P15" s="35"/>
      <c r="Q15" s="33"/>
      <c r="R15" s="31"/>
    </row>
    <row r="16" spans="1:18" ht="10.95" customHeight="1" x14ac:dyDescent="0.2">
      <c r="B16" s="5" t="s">
        <v>17</v>
      </c>
      <c r="C16" s="12">
        <v>13903.17</v>
      </c>
      <c r="D16" s="14"/>
      <c r="E16" s="12">
        <v>-13903.17</v>
      </c>
      <c r="K16" s="33"/>
      <c r="L16" s="35"/>
      <c r="M16" s="33"/>
      <c r="N16" s="31"/>
      <c r="O16" s="33"/>
      <c r="P16" s="35"/>
      <c r="Q16" s="33"/>
      <c r="R16" s="31"/>
    </row>
    <row r="17" spans="2:18" ht="10.95" customHeight="1" x14ac:dyDescent="0.2">
      <c r="B17" s="5" t="s">
        <v>18</v>
      </c>
      <c r="C17" s="12">
        <v>61957.73</v>
      </c>
      <c r="D17" s="12">
        <v>61943.24</v>
      </c>
      <c r="E17" s="15">
        <v>-14.49</v>
      </c>
      <c r="K17" s="33"/>
      <c r="L17" s="33"/>
      <c r="M17" s="36"/>
      <c r="N17" s="31"/>
      <c r="O17" s="33"/>
      <c r="P17" s="33"/>
      <c r="Q17" s="33"/>
      <c r="R17" s="31"/>
    </row>
    <row r="18" spans="2:18" ht="10.95" customHeight="1" x14ac:dyDescent="0.2">
      <c r="B18" s="5" t="s">
        <v>19</v>
      </c>
      <c r="C18" s="12">
        <v>206464.67</v>
      </c>
      <c r="D18" s="14"/>
      <c r="E18" s="12">
        <v>-206464.67</v>
      </c>
      <c r="K18" s="33"/>
      <c r="L18" s="35"/>
      <c r="M18" s="33"/>
      <c r="N18" s="31"/>
      <c r="O18" s="33"/>
      <c r="P18" s="35"/>
      <c r="Q18" s="33"/>
      <c r="R18" s="31"/>
    </row>
    <row r="19" spans="2:18" ht="10.95" customHeight="1" x14ac:dyDescent="0.2">
      <c r="B19" s="5" t="s">
        <v>20</v>
      </c>
      <c r="C19" s="12">
        <v>86652.08</v>
      </c>
      <c r="D19" s="12">
        <v>262127.41</v>
      </c>
      <c r="E19" s="12">
        <v>175475.33</v>
      </c>
      <c r="K19" s="33"/>
      <c r="L19" s="33"/>
      <c r="M19" s="33"/>
      <c r="N19" s="31"/>
      <c r="O19" s="33"/>
      <c r="P19" s="33"/>
      <c r="Q19" s="33"/>
      <c r="R19" s="31"/>
    </row>
    <row r="20" spans="2:18" ht="10.95" customHeight="1" x14ac:dyDescent="0.2">
      <c r="B20" s="5" t="s">
        <v>21</v>
      </c>
      <c r="C20" s="12">
        <v>568513.97</v>
      </c>
      <c r="D20" s="11">
        <v>562149.5</v>
      </c>
      <c r="E20" s="12">
        <v>-6364.47</v>
      </c>
      <c r="K20" s="33"/>
      <c r="L20" s="32"/>
      <c r="M20" s="33"/>
      <c r="N20" s="31"/>
      <c r="O20" s="33"/>
      <c r="P20" s="32"/>
      <c r="Q20" s="33"/>
      <c r="R20" s="31"/>
    </row>
    <row r="21" spans="2:18" ht="10.95" customHeight="1" x14ac:dyDescent="0.2">
      <c r="B21" s="5" t="s">
        <v>22</v>
      </c>
      <c r="C21" s="12">
        <v>52312.81</v>
      </c>
      <c r="D21" s="14"/>
      <c r="E21" s="12">
        <v>-52312.81</v>
      </c>
      <c r="K21" s="33"/>
      <c r="L21" s="35"/>
      <c r="M21" s="33"/>
      <c r="N21" s="31"/>
      <c r="O21" s="33"/>
      <c r="P21" s="35"/>
      <c r="Q21" s="33"/>
      <c r="R21" s="37"/>
    </row>
    <row r="22" spans="2:18" ht="10.95" customHeight="1" x14ac:dyDescent="0.2">
      <c r="B22" s="5" t="s">
        <v>23</v>
      </c>
      <c r="C22" s="12">
        <v>166910.43</v>
      </c>
      <c r="D22" s="12">
        <v>111705.25</v>
      </c>
      <c r="E22" s="12">
        <v>-55205.18</v>
      </c>
      <c r="K22" s="33"/>
      <c r="L22" s="33"/>
      <c r="M22" s="33"/>
      <c r="N22" s="31"/>
      <c r="O22" s="33"/>
      <c r="P22" s="33"/>
      <c r="Q22" s="33"/>
      <c r="R22" s="37"/>
    </row>
    <row r="23" spans="2:18" ht="10.95" customHeight="1" x14ac:dyDescent="0.2">
      <c r="B23" s="5" t="s">
        <v>24</v>
      </c>
      <c r="C23" s="12">
        <v>275998.82</v>
      </c>
      <c r="D23" s="12">
        <v>276222.78000000003</v>
      </c>
      <c r="E23" s="15">
        <v>223.96</v>
      </c>
      <c r="K23" s="33"/>
      <c r="L23" s="33"/>
      <c r="M23" s="36"/>
      <c r="N23" s="31"/>
      <c r="O23" s="33"/>
      <c r="P23" s="33"/>
      <c r="Q23" s="33"/>
      <c r="R23" s="31"/>
    </row>
    <row r="24" spans="2:18" ht="10.95" customHeight="1" x14ac:dyDescent="0.2">
      <c r="B24" s="16" t="s">
        <v>25</v>
      </c>
      <c r="C24" s="17">
        <v>1542459.18</v>
      </c>
      <c r="D24" s="17">
        <v>1364296.16</v>
      </c>
      <c r="E24" s="17">
        <v>-178163.02</v>
      </c>
      <c r="K24" s="38"/>
      <c r="L24" s="38"/>
      <c r="M24" s="38"/>
      <c r="N24" s="31"/>
      <c r="O24" s="38"/>
      <c r="P24" s="38"/>
      <c r="Q24" s="38"/>
      <c r="R24" s="31"/>
    </row>
    <row r="25" spans="2:18" ht="11.4" customHeight="1" x14ac:dyDescent="0.2">
      <c r="K25" s="31"/>
      <c r="L25" s="31"/>
      <c r="M25" s="31"/>
      <c r="N25" s="31"/>
      <c r="O25" s="31"/>
      <c r="P25" s="31"/>
      <c r="Q25" s="31"/>
      <c r="R25" s="31"/>
    </row>
    <row r="26" spans="2:18" ht="25.95" customHeight="1" x14ac:dyDescent="0.25">
      <c r="B26" s="47" t="s">
        <v>26</v>
      </c>
      <c r="C26" s="47"/>
      <c r="D26" s="47"/>
      <c r="E26" s="47"/>
      <c r="F26" s="47"/>
      <c r="G26" s="47"/>
    </row>
    <row r="28" spans="2:18" ht="22.05" customHeight="1" x14ac:dyDescent="0.2">
      <c r="B28" s="10" t="s">
        <v>11</v>
      </c>
      <c r="C28" s="10" t="s">
        <v>27</v>
      </c>
      <c r="D28" s="10" t="s">
        <v>13</v>
      </c>
      <c r="E28" s="10" t="s">
        <v>28</v>
      </c>
      <c r="F28" s="10" t="s">
        <v>29</v>
      </c>
      <c r="G28" s="10" t="s">
        <v>30</v>
      </c>
    </row>
    <row r="29" spans="2:18" ht="12" customHeight="1" x14ac:dyDescent="0.25">
      <c r="B29" s="18" t="s">
        <v>31</v>
      </c>
      <c r="C29" s="19">
        <v>582394.21</v>
      </c>
      <c r="D29" s="19">
        <v>1831052.19</v>
      </c>
      <c r="E29" s="19">
        <f>SUM(E30:E39)</f>
        <v>1484156.7300000002</v>
      </c>
      <c r="F29" s="19">
        <f>SUM(F30:F39)</f>
        <v>929289.67000000016</v>
      </c>
      <c r="G29" s="39">
        <f>E29/D29</f>
        <v>0.8105485677063089</v>
      </c>
    </row>
    <row r="30" spans="2:18" ht="10.95" customHeight="1" x14ac:dyDescent="0.2">
      <c r="B30" s="20" t="s">
        <v>32</v>
      </c>
      <c r="C30" s="12">
        <v>15531.11</v>
      </c>
      <c r="D30" s="12">
        <v>73366.95</v>
      </c>
      <c r="E30" s="12">
        <v>48184.57</v>
      </c>
      <c r="F30" s="12">
        <f>C30+D30-E30</f>
        <v>40713.49</v>
      </c>
      <c r="G30" s="14"/>
    </row>
    <row r="31" spans="2:18" ht="10.95" customHeight="1" x14ac:dyDescent="0.2">
      <c r="B31" s="20" t="s">
        <v>33</v>
      </c>
      <c r="C31" s="12">
        <v>121786.75</v>
      </c>
      <c r="D31" s="12">
        <v>381003.37</v>
      </c>
      <c r="E31" s="12">
        <v>321158.23</v>
      </c>
      <c r="F31" s="12">
        <f t="shared" ref="F31:F39" si="0">C31+D31-E31</f>
        <v>181631.89</v>
      </c>
      <c r="G31" s="14"/>
    </row>
    <row r="32" spans="2:18" ht="10.95" customHeight="1" x14ac:dyDescent="0.2">
      <c r="B32" s="20" t="s">
        <v>34</v>
      </c>
      <c r="C32" s="12">
        <v>17998.419999999998</v>
      </c>
      <c r="D32" s="12">
        <v>12385.71</v>
      </c>
      <c r="E32" s="12">
        <v>15804.65</v>
      </c>
      <c r="F32" s="12">
        <f t="shared" si="0"/>
        <v>14579.479999999998</v>
      </c>
      <c r="G32" s="14"/>
    </row>
    <row r="33" spans="2:7" ht="10.95" customHeight="1" x14ac:dyDescent="0.2">
      <c r="B33" s="5"/>
      <c r="C33" s="12">
        <v>5228.74</v>
      </c>
      <c r="D33" s="14"/>
      <c r="E33" s="14"/>
      <c r="F33" s="12">
        <f t="shared" si="0"/>
        <v>5228.74</v>
      </c>
      <c r="G33" s="5"/>
    </row>
    <row r="34" spans="2:7" ht="10.95" customHeight="1" x14ac:dyDescent="0.2">
      <c r="B34" s="5" t="s">
        <v>15</v>
      </c>
      <c r="C34" s="12">
        <v>21593.25</v>
      </c>
      <c r="D34" s="12">
        <v>90147.98</v>
      </c>
      <c r="E34" s="12">
        <v>72312.960000000006</v>
      </c>
      <c r="F34" s="12">
        <f t="shared" si="0"/>
        <v>39428.26999999999</v>
      </c>
      <c r="G34" s="5"/>
    </row>
    <row r="35" spans="2:7" ht="10.95" customHeight="1" x14ac:dyDescent="0.2">
      <c r="B35" s="5" t="s">
        <v>18</v>
      </c>
      <c r="C35" s="12">
        <v>35390.35</v>
      </c>
      <c r="D35" s="12">
        <v>61943.24</v>
      </c>
      <c r="E35" s="12">
        <v>52254.31</v>
      </c>
      <c r="F35" s="12">
        <f t="shared" si="0"/>
        <v>45079.28</v>
      </c>
      <c r="G35" s="5"/>
    </row>
    <row r="36" spans="2:7" ht="10.95" customHeight="1" x14ac:dyDescent="0.2">
      <c r="B36" s="5" t="s">
        <v>20</v>
      </c>
      <c r="C36" s="12">
        <v>64134.38</v>
      </c>
      <c r="D36" s="12">
        <v>262127.41</v>
      </c>
      <c r="E36" s="12">
        <v>212134.18</v>
      </c>
      <c r="F36" s="12">
        <f t="shared" si="0"/>
        <v>114127.60999999999</v>
      </c>
      <c r="G36" s="5"/>
    </row>
    <row r="37" spans="2:7" ht="10.95" customHeight="1" x14ac:dyDescent="0.2">
      <c r="B37" s="5" t="s">
        <v>21</v>
      </c>
      <c r="C37" s="12">
        <v>208850.91</v>
      </c>
      <c r="D37" s="11">
        <v>562149.5</v>
      </c>
      <c r="E37" s="12">
        <v>460357.97</v>
      </c>
      <c r="F37" s="12">
        <f t="shared" si="0"/>
        <v>310642.44000000006</v>
      </c>
      <c r="G37" s="5"/>
    </row>
    <row r="38" spans="2:7" ht="10.95" customHeight="1" x14ac:dyDescent="0.2">
      <c r="B38" s="5" t="s">
        <v>23</v>
      </c>
      <c r="C38" s="12">
        <v>27208.01</v>
      </c>
      <c r="D38" s="12">
        <v>111705.25</v>
      </c>
      <c r="E38" s="12">
        <v>89826.62</v>
      </c>
      <c r="F38" s="12">
        <f t="shared" si="0"/>
        <v>49086.640000000014</v>
      </c>
      <c r="G38" s="5"/>
    </row>
    <row r="39" spans="2:7" ht="10.95" customHeight="1" x14ac:dyDescent="0.2">
      <c r="B39" s="5" t="s">
        <v>24</v>
      </c>
      <c r="C39" s="12">
        <v>64672.29</v>
      </c>
      <c r="D39" s="12">
        <v>276222.78000000003</v>
      </c>
      <c r="E39" s="12">
        <v>212123.24</v>
      </c>
      <c r="F39" s="12">
        <f t="shared" si="0"/>
        <v>128771.83000000002</v>
      </c>
      <c r="G39" s="5"/>
    </row>
    <row r="41" spans="2:7" ht="13.05" customHeight="1" x14ac:dyDescent="0.25">
      <c r="B41" s="48" t="s">
        <v>35</v>
      </c>
      <c r="C41" s="48"/>
      <c r="D41" s="48"/>
      <c r="E41" s="48"/>
      <c r="F41" s="48"/>
      <c r="G41" s="48"/>
    </row>
    <row r="42" spans="2:7" ht="12" customHeight="1" x14ac:dyDescent="0.25">
      <c r="B42" s="18" t="s">
        <v>36</v>
      </c>
      <c r="C42" s="21" t="s">
        <v>37</v>
      </c>
      <c r="D42" s="21" t="s">
        <v>38</v>
      </c>
      <c r="E42" s="21" t="s">
        <v>39</v>
      </c>
    </row>
    <row r="43" spans="2:7" ht="10.95" customHeight="1" x14ac:dyDescent="0.2">
      <c r="B43" s="5"/>
      <c r="C43" s="12">
        <f>SUM(C44:C56)</f>
        <v>455434.21359999996</v>
      </c>
      <c r="D43" s="12">
        <v>381003.37</v>
      </c>
      <c r="E43" s="11">
        <f>D43-C43</f>
        <v>-74430.843599999964</v>
      </c>
      <c r="F43" s="22"/>
    </row>
    <row r="44" spans="2:7" ht="10.95" customHeight="1" x14ac:dyDescent="0.2">
      <c r="B44" s="23" t="s">
        <v>40</v>
      </c>
      <c r="C44" s="12">
        <v>42777.4</v>
      </c>
      <c r="D44" s="14"/>
      <c r="E44" s="14"/>
      <c r="F44" s="22"/>
    </row>
    <row r="45" spans="2:7" ht="10.95" customHeight="1" x14ac:dyDescent="0.2">
      <c r="B45" s="5" t="s">
        <v>41</v>
      </c>
      <c r="C45" s="12">
        <v>24890.52</v>
      </c>
      <c r="D45" s="5"/>
      <c r="E45" s="5"/>
      <c r="F45" s="22"/>
    </row>
    <row r="46" spans="2:7" ht="10.95" customHeight="1" x14ac:dyDescent="0.2">
      <c r="B46" s="5" t="s">
        <v>42</v>
      </c>
      <c r="C46" s="11">
        <v>84013.2</v>
      </c>
      <c r="D46" s="14"/>
      <c r="E46" s="5"/>
      <c r="F46" s="22"/>
    </row>
    <row r="47" spans="2:7" ht="10.95" customHeight="1" x14ac:dyDescent="0.2">
      <c r="B47" s="23" t="s">
        <v>43</v>
      </c>
      <c r="C47" s="14"/>
      <c r="D47" s="14"/>
      <c r="E47" s="14"/>
      <c r="F47" s="22"/>
    </row>
    <row r="48" spans="2:7" ht="10.95" customHeight="1" x14ac:dyDescent="0.2">
      <c r="B48" s="23" t="s">
        <v>44</v>
      </c>
      <c r="C48" s="12">
        <v>9841.7999999999993</v>
      </c>
      <c r="D48" s="14"/>
      <c r="E48" s="14"/>
      <c r="F48" s="22"/>
    </row>
    <row r="49" spans="2:10" ht="10.95" customHeight="1" x14ac:dyDescent="0.2">
      <c r="B49" s="23" t="s">
        <v>45</v>
      </c>
      <c r="C49" s="14"/>
      <c r="D49" s="14"/>
      <c r="E49" s="14"/>
      <c r="F49" s="22"/>
    </row>
    <row r="50" spans="2:10" ht="33" customHeight="1" x14ac:dyDescent="0.2">
      <c r="B50" s="23" t="s">
        <v>46</v>
      </c>
      <c r="C50" s="15">
        <v>200</v>
      </c>
      <c r="D50" s="14"/>
      <c r="E50" s="14"/>
      <c r="F50" s="22"/>
    </row>
    <row r="51" spans="2:10" ht="22.05" customHeight="1" x14ac:dyDescent="0.2">
      <c r="B51" s="23" t="s">
        <v>47</v>
      </c>
      <c r="C51" s="14"/>
      <c r="D51" s="14"/>
      <c r="E51" s="14"/>
      <c r="F51" s="22"/>
    </row>
    <row r="52" spans="2:10" ht="10.95" customHeight="1" x14ac:dyDescent="0.2">
      <c r="B52" s="23" t="s">
        <v>48</v>
      </c>
      <c r="C52" s="12">
        <v>110142</v>
      </c>
      <c r="D52" s="14"/>
      <c r="E52" s="14"/>
      <c r="F52" s="22"/>
    </row>
    <row r="53" spans="2:10" ht="10.95" customHeight="1" x14ac:dyDescent="0.2">
      <c r="B53" s="23" t="s">
        <v>49</v>
      </c>
      <c r="C53" s="14"/>
      <c r="D53" s="14"/>
      <c r="E53" s="14"/>
      <c r="F53" s="22"/>
    </row>
    <row r="54" spans="2:10" ht="10.95" customHeight="1" x14ac:dyDescent="0.2">
      <c r="B54" s="24" t="s">
        <v>50</v>
      </c>
      <c r="C54" s="25">
        <v>106680.9436</v>
      </c>
      <c r="D54" s="5"/>
      <c r="E54" s="5"/>
      <c r="F54" s="40"/>
    </row>
    <row r="55" spans="2:10" ht="33" customHeight="1" x14ac:dyDescent="0.2">
      <c r="B55" s="26" t="s">
        <v>51</v>
      </c>
      <c r="C55" s="27">
        <f>1811.18+70912.49</f>
        <v>72723.67</v>
      </c>
      <c r="D55" s="14"/>
      <c r="E55" s="14"/>
      <c r="J55" s="41"/>
    </row>
    <row r="56" spans="2:10" ht="10.95" customHeight="1" x14ac:dyDescent="0.2">
      <c r="B56" s="26" t="s">
        <v>52</v>
      </c>
      <c r="C56" s="12">
        <v>4164.68</v>
      </c>
      <c r="D56" s="14"/>
      <c r="E56" s="14"/>
    </row>
    <row r="58" spans="2:10" ht="11.4" customHeight="1" x14ac:dyDescent="0.25">
      <c r="B58" s="49" t="s">
        <v>62</v>
      </c>
      <c r="C58" s="49"/>
      <c r="D58" s="49"/>
      <c r="E58" s="49"/>
      <c r="F58" s="49"/>
      <c r="G58" s="49"/>
    </row>
    <row r="59" spans="2:10" ht="11.4" customHeight="1" x14ac:dyDescent="0.2">
      <c r="B59" s="42"/>
      <c r="C59" s="43" t="s">
        <v>63</v>
      </c>
      <c r="D59" s="43" t="s">
        <v>64</v>
      </c>
      <c r="E59" s="43" t="s">
        <v>65</v>
      </c>
    </row>
    <row r="60" spans="2:10" ht="11.4" customHeight="1" x14ac:dyDescent="0.2">
      <c r="B60" s="44" t="s">
        <v>66</v>
      </c>
      <c r="C60" s="45">
        <v>0</v>
      </c>
      <c r="D60" s="45">
        <v>0</v>
      </c>
      <c r="E60" s="59">
        <v>3485.24</v>
      </c>
    </row>
    <row r="61" spans="2:10" ht="11.4" customHeight="1" x14ac:dyDescent="0.2">
      <c r="B61" s="44" t="s">
        <v>67</v>
      </c>
      <c r="C61" s="45">
        <v>9957.84</v>
      </c>
      <c r="D61" s="45">
        <v>8628.02</v>
      </c>
      <c r="E61" s="60"/>
    </row>
    <row r="63" spans="2:10" ht="11.4" customHeight="1" x14ac:dyDescent="0.25">
      <c r="B63" s="50" t="s">
        <v>60</v>
      </c>
      <c r="C63" s="50"/>
      <c r="D63" s="50"/>
      <c r="E63" s="50"/>
      <c r="F63" s="50"/>
    </row>
    <row r="64" spans="2:10" ht="11.4" customHeight="1" x14ac:dyDescent="0.2">
      <c r="B64" s="51" t="s">
        <v>61</v>
      </c>
      <c r="C64" s="53">
        <v>-312158.45</v>
      </c>
      <c r="D64" s="54"/>
      <c r="E64" s="55"/>
    </row>
    <row r="65" spans="2:7" ht="11.4" customHeight="1" x14ac:dyDescent="0.2">
      <c r="B65" s="52"/>
      <c r="C65" s="56"/>
      <c r="D65" s="57"/>
      <c r="E65" s="58"/>
    </row>
    <row r="67" spans="2:7" ht="13.05" customHeight="1" x14ac:dyDescent="0.25">
      <c r="B67" s="48" t="s">
        <v>53</v>
      </c>
      <c r="C67" s="48"/>
      <c r="D67" s="48"/>
      <c r="E67" s="48"/>
      <c r="F67" s="48"/>
      <c r="G67" s="48"/>
    </row>
    <row r="68" spans="2:7" ht="10.95" customHeight="1" x14ac:dyDescent="0.2">
      <c r="B68" s="5" t="s">
        <v>59</v>
      </c>
      <c r="C68" s="12">
        <v>-288454.40999999997</v>
      </c>
    </row>
    <row r="69" spans="2:7" ht="10.95" customHeight="1" x14ac:dyDescent="0.2">
      <c r="B69" s="5" t="s">
        <v>54</v>
      </c>
      <c r="C69" s="12">
        <v>12385.71</v>
      </c>
    </row>
    <row r="70" spans="2:7" ht="10.95" customHeight="1" x14ac:dyDescent="0.2">
      <c r="B70" s="5" t="s">
        <v>55</v>
      </c>
      <c r="C70" s="14"/>
    </row>
    <row r="71" spans="2:7" ht="10.95" customHeight="1" x14ac:dyDescent="0.2">
      <c r="B71" s="5" t="s">
        <v>56</v>
      </c>
      <c r="C71" s="12">
        <v>-276068.7</v>
      </c>
    </row>
    <row r="72" spans="2:7" s="1" customFormat="1" ht="28.05" customHeight="1" x14ac:dyDescent="0.2"/>
    <row r="73" spans="2:7" ht="12" customHeight="1" x14ac:dyDescent="0.25">
      <c r="B73" s="28" t="s">
        <v>57</v>
      </c>
      <c r="C73" s="29"/>
      <c r="D73" s="30" t="s">
        <v>58</v>
      </c>
    </row>
  </sheetData>
  <mergeCells count="10">
    <mergeCell ref="B2:G2"/>
    <mergeCell ref="B11:G11"/>
    <mergeCell ref="B26:G26"/>
    <mergeCell ref="B41:G41"/>
    <mergeCell ref="B67:G67"/>
    <mergeCell ref="B58:G58"/>
    <mergeCell ref="B63:F63"/>
    <mergeCell ref="B64:B65"/>
    <mergeCell ref="C64:E65"/>
    <mergeCell ref="E60:E61"/>
  </mergeCells>
  <pageMargins left="0" right="0" top="0" bottom="0" header="0.51181102362204722" footer="0.51181102362204722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Ирина</cp:lastModifiedBy>
  <dcterms:modified xsi:type="dcterms:W3CDTF">2016-03-31T06:50:06Z</dcterms:modified>
</cp:coreProperties>
</file>