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21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38" i="1" l="1"/>
  <c r="E38" i="1" s="1"/>
  <c r="C50" i="1"/>
  <c r="F28" i="1" l="1"/>
  <c r="F29" i="1"/>
  <c r="F30" i="1"/>
  <c r="F31" i="1"/>
  <c r="F32" i="1"/>
  <c r="F33" i="1"/>
  <c r="F34" i="1"/>
  <c r="F27" i="1"/>
  <c r="F26" i="1" s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<sst xmlns="http://schemas.openxmlformats.org/spreadsheetml/2006/main" count="74" uniqueCount="65">
  <si>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Авиаторов, 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</si>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</sst>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6" workbookViewId="0">
      <selection activeCell="H64" sqref="H64"/>
    </sheetView>
  </sheetViews>
  <sheetFormatPr defaultColWidth="10.140625" defaultRowHeight="11.4" customHeight="1" x14ac:dyDescent="0.2"/>
  <cols>
    <col min="1" max="1" width="0.7109375" style="1" customWidth="1"/>
    <col min="2" max="2" width="52.42578125" style="1" customWidth="1"/>
    <col min="3" max="6" width="20" style="1" customWidth="1"/>
    <col min="7" max="7" width="7.42578125" style="1" customWidth="1"/>
    <col min="8" max="8" width="0.42578125" style="1" customWidth="1"/>
    <col min="11" max="11" width="10.7109375" bestFit="1" customWidth="1"/>
    <col min="12" max="12" width="11.42578125" customWidth="1"/>
    <col min="14" max="14" width="11.42578125" customWidth="1"/>
    <col min="16" max="16" width="11.85546875" customWidth="1"/>
    <col min="18" max="18" width="13" customWidth="1"/>
  </cols>
  <sheetData>
    <row r="2" spans="1:18" ht="16.2" customHeight="1" x14ac:dyDescent="0.3">
      <c r="B2" s="43" t="s">
        <v>0</v>
      </c>
      <c r="C2" s="43"/>
      <c r="D2" s="43"/>
      <c r="E2" s="43"/>
      <c r="F2" s="43"/>
      <c r="G2" s="43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1503.6</v>
      </c>
    </row>
    <row r="7" spans="1:18" ht="10.95" customHeight="1" x14ac:dyDescent="0.2">
      <c r="A7" s="4"/>
      <c r="B7" s="5" t="s">
        <v>6</v>
      </c>
      <c r="C7" s="6" t="s">
        <v>5</v>
      </c>
      <c r="D7" s="8">
        <v>990.4</v>
      </c>
    </row>
    <row r="8" spans="1:18" ht="10.95" customHeight="1" x14ac:dyDescent="0.2">
      <c r="A8" s="4"/>
      <c r="B8" s="5" t="s">
        <v>7</v>
      </c>
      <c r="C8" s="6" t="s">
        <v>8</v>
      </c>
      <c r="D8" s="9">
        <v>89</v>
      </c>
    </row>
    <row r="9" spans="1:18" ht="10.95" customHeight="1" x14ac:dyDescent="0.2">
      <c r="A9" s="4"/>
      <c r="B9" s="5" t="s">
        <v>9</v>
      </c>
      <c r="C9" s="6" t="s">
        <v>8</v>
      </c>
      <c r="D9" s="9">
        <v>11</v>
      </c>
    </row>
    <row r="11" spans="1:18" ht="13.2" customHeight="1" x14ac:dyDescent="0.25">
      <c r="B11" s="44" t="s">
        <v>10</v>
      </c>
      <c r="C11" s="44"/>
      <c r="D11" s="44"/>
      <c r="E11" s="44"/>
      <c r="F11" s="44"/>
      <c r="G11" s="44"/>
    </row>
    <row r="13" spans="1:18" ht="22.2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49418.23</v>
      </c>
      <c r="D14" s="11">
        <v>72155.87</v>
      </c>
      <c r="E14" s="11">
        <v>22737.64</v>
      </c>
      <c r="K14" s="32"/>
      <c r="L14" s="33"/>
      <c r="M14" s="33"/>
      <c r="N14" s="33"/>
      <c r="O14" s="32"/>
      <c r="P14" s="33"/>
      <c r="Q14" s="33"/>
      <c r="R14" s="33"/>
    </row>
    <row r="15" spans="1:18" ht="10.95" customHeight="1" x14ac:dyDescent="0.2">
      <c r="B15" s="5" t="s">
        <v>16</v>
      </c>
      <c r="C15" s="11">
        <v>16070.28</v>
      </c>
      <c r="D15" s="12"/>
      <c r="E15" s="11">
        <v>-16070.28</v>
      </c>
      <c r="K15" s="32"/>
      <c r="L15" s="33"/>
      <c r="M15" s="34"/>
      <c r="N15" s="33"/>
      <c r="O15" s="32"/>
      <c r="P15" s="33"/>
      <c r="Q15" s="34"/>
      <c r="R15" s="33"/>
    </row>
    <row r="16" spans="1:18" ht="10.95" customHeight="1" x14ac:dyDescent="0.2">
      <c r="B16" s="5" t="s">
        <v>17</v>
      </c>
      <c r="C16" s="11">
        <v>62836.94</v>
      </c>
      <c r="D16" s="11">
        <v>56683.360000000001</v>
      </c>
      <c r="E16" s="11">
        <v>-6153.58</v>
      </c>
      <c r="K16" s="32"/>
      <c r="L16" s="33"/>
      <c r="M16" s="33"/>
      <c r="N16" s="33"/>
      <c r="O16" s="32"/>
      <c r="P16" s="33"/>
      <c r="Q16" s="33"/>
      <c r="R16" s="33"/>
    </row>
    <row r="17" spans="2:18" ht="10.95" customHeight="1" x14ac:dyDescent="0.2">
      <c r="B17" s="5" t="s">
        <v>18</v>
      </c>
      <c r="C17" s="11">
        <v>710404.54</v>
      </c>
      <c r="D17" s="11">
        <v>510859.23</v>
      </c>
      <c r="E17" s="11">
        <v>-199545.31</v>
      </c>
      <c r="K17" s="32"/>
      <c r="L17" s="33"/>
      <c r="M17" s="33"/>
      <c r="N17" s="33"/>
      <c r="O17" s="32"/>
      <c r="P17" s="33"/>
      <c r="Q17" s="33"/>
      <c r="R17" s="33"/>
    </row>
    <row r="18" spans="2:18" ht="10.95" customHeight="1" x14ac:dyDescent="0.2">
      <c r="B18" s="5" t="s">
        <v>19</v>
      </c>
      <c r="C18" s="11">
        <v>33560.720000000001</v>
      </c>
      <c r="D18" s="12"/>
      <c r="E18" s="11">
        <v>-33560.720000000001</v>
      </c>
      <c r="K18" s="32"/>
      <c r="L18" s="33"/>
      <c r="M18" s="34"/>
      <c r="N18" s="33"/>
      <c r="O18" s="32"/>
      <c r="P18" s="33"/>
      <c r="Q18" s="34"/>
      <c r="R18" s="33"/>
    </row>
    <row r="19" spans="2:18" ht="10.95" customHeight="1" x14ac:dyDescent="0.2">
      <c r="B19" s="5" t="s">
        <v>20</v>
      </c>
      <c r="C19" s="11">
        <v>107105.52</v>
      </c>
      <c r="D19" s="11">
        <v>112612.28</v>
      </c>
      <c r="E19" s="11">
        <v>5506.76</v>
      </c>
      <c r="K19" s="32"/>
      <c r="L19" s="33"/>
      <c r="M19" s="33"/>
      <c r="N19" s="33"/>
      <c r="O19" s="32"/>
      <c r="P19" s="33"/>
      <c r="Q19" s="33"/>
      <c r="R19" s="33"/>
    </row>
    <row r="20" spans="2:18" ht="10.95" customHeight="1" x14ac:dyDescent="0.2">
      <c r="B20" s="5" t="s">
        <v>21</v>
      </c>
      <c r="C20" s="11">
        <v>158411.13</v>
      </c>
      <c r="D20" s="11">
        <v>159963.44</v>
      </c>
      <c r="E20" s="11">
        <v>1552.31</v>
      </c>
      <c r="K20" s="32"/>
      <c r="L20" s="33"/>
      <c r="M20" s="33"/>
      <c r="N20" s="33"/>
      <c r="O20" s="32"/>
      <c r="P20" s="33"/>
      <c r="Q20" s="33"/>
      <c r="R20" s="33"/>
    </row>
    <row r="21" spans="2:18" ht="10.95" customHeight="1" x14ac:dyDescent="0.2">
      <c r="B21" s="13" t="s">
        <v>22</v>
      </c>
      <c r="C21" s="14">
        <v>1137807.3600000001</v>
      </c>
      <c r="D21" s="14">
        <v>912274.18</v>
      </c>
      <c r="E21" s="14">
        <v>-225533.18</v>
      </c>
      <c r="K21" s="35"/>
      <c r="L21" s="36"/>
      <c r="M21" s="36"/>
      <c r="N21" s="36"/>
      <c r="O21" s="35"/>
      <c r="P21" s="36"/>
      <c r="Q21" s="36"/>
      <c r="R21" s="36"/>
    </row>
    <row r="22" spans="2:18" ht="11.4" customHeight="1" x14ac:dyDescent="0.2">
      <c r="K22" s="31"/>
      <c r="L22" s="31"/>
      <c r="M22" s="31"/>
      <c r="N22" s="31"/>
      <c r="O22" s="31"/>
      <c r="P22" s="31"/>
      <c r="Q22" s="31"/>
      <c r="R22" s="31"/>
    </row>
    <row r="23" spans="2:18" ht="25.95" customHeight="1" x14ac:dyDescent="0.25">
      <c r="B23" s="44" t="s">
        <v>23</v>
      </c>
      <c r="C23" s="44"/>
      <c r="D23" s="44"/>
      <c r="E23" s="44"/>
      <c r="F23" s="44"/>
      <c r="G23" s="44"/>
      <c r="K23" s="31"/>
      <c r="L23" s="31"/>
      <c r="M23" s="31"/>
      <c r="N23" s="31"/>
      <c r="O23" s="31"/>
      <c r="P23" s="31"/>
      <c r="Q23" s="31"/>
      <c r="R23" s="31"/>
    </row>
    <row r="25" spans="2:18" ht="22.2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5" t="s">
        <v>28</v>
      </c>
      <c r="C26" s="16">
        <v>216245.31</v>
      </c>
      <c r="D26" s="16">
        <v>1263336.96</v>
      </c>
      <c r="E26" s="16">
        <f>SUM(E27:E34)</f>
        <v>1235927.81</v>
      </c>
      <c r="F26" s="16">
        <f>SUM(F27:F34)</f>
        <v>243654.45999999996</v>
      </c>
      <c r="G26" s="37">
        <f>E26/D26</f>
        <v>0.97830416518487684</v>
      </c>
    </row>
    <row r="27" spans="2:18" ht="10.95" customHeight="1" x14ac:dyDescent="0.2">
      <c r="B27" s="17" t="s">
        <v>29</v>
      </c>
      <c r="C27" s="18">
        <v>532.89</v>
      </c>
      <c r="D27" s="19">
        <v>9233.2999999999993</v>
      </c>
      <c r="E27" s="11">
        <v>8134.34</v>
      </c>
      <c r="F27" s="11">
        <f>C27+D27-E27</f>
        <v>1631.8499999999985</v>
      </c>
      <c r="G27" s="12"/>
    </row>
    <row r="28" spans="2:18" ht="10.95" customHeight="1" x14ac:dyDescent="0.2">
      <c r="B28" s="17" t="s">
        <v>30</v>
      </c>
      <c r="C28" s="11">
        <v>62671.07</v>
      </c>
      <c r="D28" s="11">
        <v>335129.28000000003</v>
      </c>
      <c r="E28" s="11">
        <v>311328.34000000003</v>
      </c>
      <c r="F28" s="11">
        <f t="shared" ref="F28:F34" si="0">C28+D28-E28</f>
        <v>86472.010000000009</v>
      </c>
      <c r="G28" s="12"/>
    </row>
    <row r="29" spans="2:18" ht="10.95" customHeight="1" x14ac:dyDescent="0.2">
      <c r="B29" s="17" t="s">
        <v>31</v>
      </c>
      <c r="C29" s="11">
        <v>1593.61</v>
      </c>
      <c r="D29" s="19">
        <v>6700.2</v>
      </c>
      <c r="E29" s="11">
        <v>10019.370000000001</v>
      </c>
      <c r="F29" s="11">
        <f t="shared" si="0"/>
        <v>-1725.5600000000013</v>
      </c>
      <c r="G29" s="12"/>
    </row>
    <row r="30" spans="2:18" ht="10.95" customHeight="1" x14ac:dyDescent="0.2">
      <c r="B30" s="5" t="s">
        <v>15</v>
      </c>
      <c r="C30" s="11">
        <v>8800.27</v>
      </c>
      <c r="D30" s="11">
        <v>72155.87</v>
      </c>
      <c r="E30" s="19">
        <v>68689.7</v>
      </c>
      <c r="F30" s="11">
        <f t="shared" si="0"/>
        <v>12266.440000000002</v>
      </c>
      <c r="G30" s="5"/>
    </row>
    <row r="31" spans="2:18" ht="10.95" customHeight="1" x14ac:dyDescent="0.2">
      <c r="B31" s="5" t="s">
        <v>17</v>
      </c>
      <c r="C31" s="11">
        <v>29044.69</v>
      </c>
      <c r="D31" s="11">
        <v>56683.360000000001</v>
      </c>
      <c r="E31" s="11">
        <v>61673.21</v>
      </c>
      <c r="F31" s="11">
        <f t="shared" si="0"/>
        <v>24054.840000000004</v>
      </c>
      <c r="G31" s="5"/>
    </row>
    <row r="32" spans="2:18" ht="10.95" customHeight="1" x14ac:dyDescent="0.2">
      <c r="B32" s="5" t="s">
        <v>18</v>
      </c>
      <c r="C32" s="11">
        <v>74713.259999999995</v>
      </c>
      <c r="D32" s="11">
        <v>510859.23</v>
      </c>
      <c r="E32" s="11">
        <v>514011.84</v>
      </c>
      <c r="F32" s="11">
        <f t="shared" si="0"/>
        <v>71560.649999999965</v>
      </c>
      <c r="G32" s="5"/>
    </row>
    <row r="33" spans="2:7" ht="10.95" customHeight="1" x14ac:dyDescent="0.2">
      <c r="B33" s="5" t="s">
        <v>20</v>
      </c>
      <c r="C33" s="11">
        <v>15899.89</v>
      </c>
      <c r="D33" s="11">
        <v>112612.28</v>
      </c>
      <c r="E33" s="11">
        <v>106520.19</v>
      </c>
      <c r="F33" s="11">
        <f t="shared" si="0"/>
        <v>21991.979999999996</v>
      </c>
      <c r="G33" s="5"/>
    </row>
    <row r="34" spans="2:7" ht="10.95" customHeight="1" x14ac:dyDescent="0.2">
      <c r="B34" s="5" t="s">
        <v>21</v>
      </c>
      <c r="C34" s="11">
        <v>22989.63</v>
      </c>
      <c r="D34" s="11">
        <v>159963.44</v>
      </c>
      <c r="E34" s="11">
        <v>155550.82</v>
      </c>
      <c r="F34" s="11">
        <f t="shared" si="0"/>
        <v>27402.25</v>
      </c>
      <c r="G34" s="5"/>
    </row>
    <row r="36" spans="2:7" ht="13.2" customHeight="1" x14ac:dyDescent="0.25">
      <c r="B36" s="45" t="s">
        <v>32</v>
      </c>
      <c r="C36" s="45"/>
      <c r="D36" s="45"/>
      <c r="E36" s="45"/>
      <c r="F36" s="45"/>
      <c r="G36" s="45"/>
    </row>
    <row r="37" spans="2:7" ht="12" customHeight="1" x14ac:dyDescent="0.25">
      <c r="B37" s="15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1">
        <f>SUM(C39:C51)</f>
        <v>441041.94840000005</v>
      </c>
      <c r="D38" s="11">
        <v>335129.28000000003</v>
      </c>
      <c r="E38" s="21">
        <f>D38-C38</f>
        <v>-105912.66840000002</v>
      </c>
      <c r="F38" s="22"/>
    </row>
    <row r="39" spans="2:7" ht="10.95" customHeight="1" x14ac:dyDescent="0.2">
      <c r="B39" s="23" t="s">
        <v>37</v>
      </c>
      <c r="C39" s="11">
        <v>42003.17</v>
      </c>
      <c r="D39" s="12"/>
      <c r="E39" s="12"/>
      <c r="F39" s="22"/>
    </row>
    <row r="40" spans="2:7" ht="10.95" customHeight="1" x14ac:dyDescent="0.2">
      <c r="B40" s="5" t="s">
        <v>38</v>
      </c>
      <c r="C40" s="11">
        <v>9309.27</v>
      </c>
      <c r="D40" s="5"/>
      <c r="E40" s="5"/>
      <c r="F40" s="22"/>
    </row>
    <row r="41" spans="2:7" ht="10.95" customHeight="1" x14ac:dyDescent="0.2">
      <c r="B41" s="5" t="s">
        <v>39</v>
      </c>
      <c r="C41" s="11">
        <v>67252.27</v>
      </c>
      <c r="D41" s="12"/>
      <c r="E41" s="5"/>
      <c r="F41" s="22"/>
    </row>
    <row r="42" spans="2:7" ht="10.95" customHeight="1" x14ac:dyDescent="0.2">
      <c r="B42" s="23" t="s">
        <v>40</v>
      </c>
      <c r="C42" s="12"/>
      <c r="D42" s="12"/>
      <c r="E42" s="12"/>
      <c r="F42" s="22"/>
    </row>
    <row r="43" spans="2:7" ht="10.95" customHeight="1" x14ac:dyDescent="0.2">
      <c r="B43" s="23" t="s">
        <v>41</v>
      </c>
      <c r="C43" s="11">
        <v>8515.7999999999993</v>
      </c>
      <c r="D43" s="12"/>
      <c r="E43" s="12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33" customHeight="1" x14ac:dyDescent="0.2">
      <c r="B45" s="23" t="s">
        <v>43</v>
      </c>
      <c r="C45" s="11">
        <v>1400</v>
      </c>
      <c r="D45" s="12"/>
      <c r="E45" s="12"/>
      <c r="F45" s="22"/>
    </row>
    <row r="46" spans="2:7" ht="22.2" customHeight="1" x14ac:dyDescent="0.2">
      <c r="B46" s="23" t="s">
        <v>44</v>
      </c>
      <c r="C46" s="12"/>
      <c r="D46" s="12"/>
      <c r="E46" s="12"/>
      <c r="F46" s="22"/>
    </row>
    <row r="47" spans="2:7" ht="10.95" customHeight="1" x14ac:dyDescent="0.2">
      <c r="B47" s="23" t="s">
        <v>45</v>
      </c>
      <c r="C47" s="11">
        <v>154355</v>
      </c>
      <c r="D47" s="12"/>
      <c r="E47" s="12"/>
      <c r="F47" s="22"/>
    </row>
    <row r="48" spans="2:7" ht="10.95" customHeight="1" x14ac:dyDescent="0.2">
      <c r="B48" s="23" t="s">
        <v>46</v>
      </c>
      <c r="C48" s="12"/>
      <c r="D48" s="12"/>
      <c r="E48" s="12"/>
      <c r="F48" s="22"/>
    </row>
    <row r="49" spans="2:11" ht="10.95" customHeight="1" x14ac:dyDescent="0.2">
      <c r="B49" s="24" t="s">
        <v>47</v>
      </c>
      <c r="C49" s="25">
        <v>93836.198399999994</v>
      </c>
      <c r="D49" s="5"/>
      <c r="E49" s="5"/>
      <c r="F49" s="38"/>
    </row>
    <row r="50" spans="2:11" ht="33" customHeight="1" x14ac:dyDescent="0.2">
      <c r="B50" s="26" t="s">
        <v>48</v>
      </c>
      <c r="C50" s="27">
        <f>2183.52+58376.94</f>
        <v>60560.46</v>
      </c>
      <c r="D50" s="12"/>
      <c r="E50" s="12"/>
      <c r="K50" s="39"/>
    </row>
    <row r="51" spans="2:11" ht="10.95" customHeight="1" x14ac:dyDescent="0.2">
      <c r="B51" s="26" t="s">
        <v>49</v>
      </c>
      <c r="C51" s="11">
        <v>3809.78</v>
      </c>
      <c r="D51" s="12"/>
      <c r="E51" s="12"/>
    </row>
    <row r="53" spans="2:11" ht="11.4" customHeight="1" x14ac:dyDescent="0.25">
      <c r="B53" s="46" t="s">
        <v>59</v>
      </c>
      <c r="C53" s="46"/>
      <c r="D53" s="46"/>
      <c r="E53" s="46"/>
      <c r="F53" s="46"/>
      <c r="G53" s="46"/>
    </row>
    <row r="54" spans="2:11" ht="11.4" customHeight="1" x14ac:dyDescent="0.2">
      <c r="B54" s="40"/>
      <c r="C54" s="41" t="s">
        <v>60</v>
      </c>
      <c r="D54" s="41" t="s">
        <v>61</v>
      </c>
      <c r="E54" s="41" t="s">
        <v>62</v>
      </c>
    </row>
    <row r="55" spans="2:11" ht="11.4" customHeight="1" x14ac:dyDescent="0.2">
      <c r="B55" s="42" t="s">
        <v>63</v>
      </c>
      <c r="C55" s="50">
        <v>136600.68</v>
      </c>
      <c r="D55" s="50">
        <v>147984.07</v>
      </c>
      <c r="E55" s="58">
        <v>53238.19</v>
      </c>
    </row>
    <row r="56" spans="2:11" ht="11.4" customHeight="1" x14ac:dyDescent="0.2">
      <c r="B56" s="42" t="s">
        <v>64</v>
      </c>
      <c r="C56" s="50">
        <v>15508.44</v>
      </c>
      <c r="D56" s="50">
        <v>13196.07</v>
      </c>
      <c r="E56" s="51"/>
    </row>
    <row r="58" spans="2:11" ht="11.4" customHeight="1" x14ac:dyDescent="0.25">
      <c r="B58" s="47" t="s">
        <v>57</v>
      </c>
      <c r="C58" s="47"/>
      <c r="D58" s="47"/>
      <c r="E58" s="47"/>
      <c r="F58" s="47"/>
    </row>
    <row r="59" spans="2:11" ht="11.4" customHeight="1" x14ac:dyDescent="0.2">
      <c r="B59" s="48" t="s">
        <v>58</v>
      </c>
      <c r="C59" s="52">
        <v>0</v>
      </c>
      <c r="D59" s="53"/>
      <c r="E59" s="54"/>
    </row>
    <row r="60" spans="2:11" ht="11.4" customHeight="1" x14ac:dyDescent="0.2">
      <c r="B60" s="49"/>
      <c r="C60" s="55"/>
      <c r="D60" s="56"/>
      <c r="E60" s="57"/>
    </row>
    <row r="62" spans="2:11" ht="13.2" customHeight="1" x14ac:dyDescent="0.25">
      <c r="B62" s="45" t="s">
        <v>50</v>
      </c>
      <c r="C62" s="45"/>
      <c r="D62" s="45"/>
      <c r="E62" s="45"/>
      <c r="F62" s="45"/>
      <c r="G62" s="45"/>
    </row>
    <row r="63" spans="2:11" ht="10.95" customHeight="1" x14ac:dyDescent="0.2">
      <c r="B63" s="5" t="s">
        <v>56</v>
      </c>
      <c r="C63" s="11">
        <v>309058.64</v>
      </c>
    </row>
    <row r="64" spans="2:11" ht="10.95" customHeight="1" x14ac:dyDescent="0.2">
      <c r="B64" s="5" t="s">
        <v>51</v>
      </c>
      <c r="C64" s="19">
        <v>6700.2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1">
        <v>315758.84000000003</v>
      </c>
    </row>
    <row r="67" spans="2:4" s="1" customFormat="1" ht="28.2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2016-03-31T06:20:45Z</dcterms:modified>
</cp:coreProperties>
</file>