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7" i="1" l="1"/>
  <c r="F28" i="1"/>
  <c r="F29" i="1"/>
  <c r="F30" i="1"/>
  <c r="F31" i="1"/>
  <c r="F32" i="1"/>
  <c r="F33" i="1"/>
  <c r="F34" i="1"/>
  <c r="F26" i="1"/>
  <c r="F25" i="1"/>
  <c r="E25" i="1"/>
  <c r="G25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<sst xmlns="http://schemas.openxmlformats.org/spreadsheetml/2006/main" count="74" uniqueCount="65">
  <si>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Горнистов, 13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</si>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</sst>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8"/>
  <sheetViews>
    <sheetView tabSelected="1" topLeftCell="A46" workbookViewId="0">
      <selection activeCell="L56" sqref="L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11.28515625" style="1" customWidth="1"/>
    <col min="8" max="8" width="0.5703125" style="1" customWidth="1"/>
    <col min="10" max="10" width="12.140625" bestFit="1" customWidth="1"/>
    <col min="12" max="13" width="11.42578125" customWidth="1"/>
    <col min="16" max="16" width="12" customWidth="1"/>
    <col min="17" max="17" width="13.8554687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2546.5</v>
      </c>
    </row>
    <row r="7" spans="1:19" ht="10.95" customHeight="1" x14ac:dyDescent="0.2">
      <c r="A7" s="4"/>
      <c r="B7" s="5" t="s">
        <v>6</v>
      </c>
      <c r="C7" s="6" t="s">
        <v>5</v>
      </c>
      <c r="D7" s="7">
        <v>1455.4</v>
      </c>
    </row>
    <row r="8" spans="1:19" ht="10.95" customHeight="1" x14ac:dyDescent="0.2">
      <c r="A8" s="4"/>
      <c r="B8" s="5" t="s">
        <v>7</v>
      </c>
      <c r="C8" s="6" t="s">
        <v>8</v>
      </c>
      <c r="D8" s="8">
        <v>81</v>
      </c>
    </row>
    <row r="9" spans="1:19" ht="10.95" customHeight="1" x14ac:dyDescent="0.2">
      <c r="A9" s="4"/>
      <c r="B9" s="5" t="s">
        <v>9</v>
      </c>
      <c r="C9" s="6" t="s">
        <v>8</v>
      </c>
      <c r="D9" s="8">
        <v>19</v>
      </c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99009.12</v>
      </c>
      <c r="D14" s="10">
        <v>121841.31</v>
      </c>
      <c r="E14" s="10">
        <v>22832.19</v>
      </c>
      <c r="L14" s="31"/>
      <c r="M14" s="31"/>
      <c r="N14" s="31"/>
      <c r="O14" s="30"/>
      <c r="P14" s="31"/>
      <c r="Q14" s="31"/>
      <c r="R14" s="31"/>
      <c r="S14" s="30"/>
    </row>
    <row r="15" spans="1:19" ht="10.95" customHeight="1" x14ac:dyDescent="0.2">
      <c r="B15" s="5" t="s">
        <v>16</v>
      </c>
      <c r="C15" s="10">
        <v>26207.74</v>
      </c>
      <c r="D15" s="11"/>
      <c r="E15" s="10">
        <v>-26207.74</v>
      </c>
      <c r="L15" s="31"/>
      <c r="M15" s="32"/>
      <c r="N15" s="31"/>
      <c r="O15" s="30"/>
      <c r="P15" s="31"/>
      <c r="Q15" s="32"/>
      <c r="R15" s="31"/>
      <c r="S15" s="30"/>
    </row>
    <row r="16" spans="1:19" ht="10.95" customHeight="1" x14ac:dyDescent="0.2">
      <c r="B16" s="5" t="s">
        <v>17</v>
      </c>
      <c r="C16" s="10">
        <v>106503.13</v>
      </c>
      <c r="D16" s="10">
        <v>76665.09</v>
      </c>
      <c r="E16" s="10">
        <v>-29838.04</v>
      </c>
      <c r="L16" s="31"/>
      <c r="M16" s="31"/>
      <c r="N16" s="31"/>
      <c r="O16" s="30"/>
      <c r="P16" s="31"/>
      <c r="Q16" s="31"/>
      <c r="R16" s="31"/>
      <c r="S16" s="30"/>
    </row>
    <row r="17" spans="2:19" ht="10.95" customHeight="1" x14ac:dyDescent="0.2">
      <c r="B17" s="5" t="s">
        <v>18</v>
      </c>
      <c r="C17" s="10">
        <v>649549.64</v>
      </c>
      <c r="D17" s="10">
        <v>641377.38</v>
      </c>
      <c r="E17" s="10">
        <v>-8172.26</v>
      </c>
      <c r="L17" s="31"/>
      <c r="M17" s="31"/>
      <c r="N17" s="31"/>
      <c r="O17" s="30"/>
      <c r="P17" s="31"/>
      <c r="Q17" s="31"/>
      <c r="R17" s="31"/>
      <c r="S17" s="30"/>
    </row>
    <row r="18" spans="2:19" ht="10.95" customHeight="1" x14ac:dyDescent="0.2">
      <c r="B18" s="5" t="s">
        <v>19</v>
      </c>
      <c r="C18" s="10">
        <v>126310.49</v>
      </c>
      <c r="D18" s="10">
        <v>133136.97</v>
      </c>
      <c r="E18" s="10">
        <v>6826.48</v>
      </c>
      <c r="L18" s="31"/>
      <c r="M18" s="31"/>
      <c r="N18" s="31"/>
      <c r="O18" s="30"/>
      <c r="P18" s="31"/>
      <c r="Q18" s="31"/>
      <c r="R18" s="31"/>
      <c r="S18" s="30"/>
    </row>
    <row r="19" spans="2:19" ht="10.95" customHeight="1" x14ac:dyDescent="0.2">
      <c r="B19" s="5" t="s">
        <v>20</v>
      </c>
      <c r="C19" s="10">
        <v>414285.18</v>
      </c>
      <c r="D19" s="10">
        <v>459679.12</v>
      </c>
      <c r="E19" s="10">
        <v>45393.94</v>
      </c>
      <c r="L19" s="31"/>
      <c r="M19" s="31"/>
      <c r="N19" s="31"/>
      <c r="O19" s="30"/>
      <c r="P19" s="31"/>
      <c r="Q19" s="31"/>
      <c r="R19" s="31"/>
      <c r="S19" s="30"/>
    </row>
    <row r="20" spans="2:19" ht="10.95" customHeight="1" x14ac:dyDescent="0.2">
      <c r="B20" s="12" t="s">
        <v>21</v>
      </c>
      <c r="C20" s="13">
        <v>1421865.3</v>
      </c>
      <c r="D20" s="14">
        <v>1432699.87</v>
      </c>
      <c r="E20" s="14">
        <v>10834.57</v>
      </c>
      <c r="L20" s="33"/>
      <c r="M20" s="34"/>
      <c r="N20" s="34"/>
      <c r="O20" s="30"/>
      <c r="P20" s="33"/>
      <c r="Q20" s="33"/>
      <c r="R20" s="33"/>
      <c r="S20" s="30"/>
    </row>
    <row r="22" spans="2:19" ht="25.95" customHeight="1" x14ac:dyDescent="0.25">
      <c r="B22" s="46" t="s">
        <v>22</v>
      </c>
      <c r="C22" s="46"/>
      <c r="D22" s="46"/>
      <c r="E22" s="46"/>
      <c r="F22" s="46"/>
      <c r="G22" s="46"/>
    </row>
    <row r="24" spans="2:19" ht="22.05" customHeight="1" x14ac:dyDescent="0.2">
      <c r="B24" s="9" t="s">
        <v>11</v>
      </c>
      <c r="C24" s="9" t="s">
        <v>23</v>
      </c>
      <c r="D24" s="9" t="s">
        <v>13</v>
      </c>
      <c r="E24" s="9" t="s">
        <v>24</v>
      </c>
      <c r="F24" s="9" t="s">
        <v>25</v>
      </c>
      <c r="G24" s="9" t="s">
        <v>26</v>
      </c>
    </row>
    <row r="25" spans="2:19" ht="12" customHeight="1" x14ac:dyDescent="0.25">
      <c r="B25" s="15" t="s">
        <v>27</v>
      </c>
      <c r="C25" s="16">
        <v>353138.39</v>
      </c>
      <c r="D25" s="16">
        <v>2033653.87</v>
      </c>
      <c r="E25" s="16">
        <f>SUM(E26:E34)</f>
        <v>2079864.3299999998</v>
      </c>
      <c r="F25" s="16">
        <f>SUM(F26:F34)</f>
        <v>306927.93</v>
      </c>
      <c r="G25" s="35">
        <f>E25/D25</f>
        <v>1.0227228736815472</v>
      </c>
    </row>
    <row r="26" spans="2:19" ht="10.95" customHeight="1" x14ac:dyDescent="0.2">
      <c r="B26" s="17" t="s">
        <v>28</v>
      </c>
      <c r="C26" s="10">
        <v>4958.09</v>
      </c>
      <c r="D26" s="10">
        <v>26115.96</v>
      </c>
      <c r="E26" s="10">
        <v>25543.59</v>
      </c>
      <c r="F26" s="10">
        <f>C26+D26-E26</f>
        <v>5530.4599999999991</v>
      </c>
      <c r="G26" s="11"/>
    </row>
    <row r="27" spans="2:19" ht="10.95" customHeight="1" x14ac:dyDescent="0.2">
      <c r="B27" s="17" t="s">
        <v>29</v>
      </c>
      <c r="C27" s="10">
        <v>49256.37</v>
      </c>
      <c r="D27" s="10">
        <v>574838.04</v>
      </c>
      <c r="E27" s="18">
        <v>564316.6</v>
      </c>
      <c r="F27" s="10">
        <f t="shared" ref="F27:F34" si="0">C27+D27-E27</f>
        <v>59777.810000000056</v>
      </c>
      <c r="G27" s="11"/>
    </row>
    <row r="28" spans="2:19" ht="10.95" customHeight="1" x14ac:dyDescent="0.2">
      <c r="B28" s="17" t="s">
        <v>30</v>
      </c>
      <c r="C28" s="18">
        <v>9705.2000000000007</v>
      </c>
      <c r="D28" s="11"/>
      <c r="E28" s="10">
        <v>6960.26</v>
      </c>
      <c r="F28" s="10">
        <f t="shared" si="0"/>
        <v>2744.9400000000005</v>
      </c>
      <c r="G28" s="11"/>
    </row>
    <row r="29" spans="2:19" ht="10.95" customHeight="1" x14ac:dyDescent="0.2">
      <c r="B29" s="5" t="s">
        <v>15</v>
      </c>
      <c r="C29" s="10">
        <v>9521.26</v>
      </c>
      <c r="D29" s="10">
        <v>121841.31</v>
      </c>
      <c r="E29" s="10">
        <v>121561.04</v>
      </c>
      <c r="F29" s="10">
        <f t="shared" si="0"/>
        <v>9801.5300000000134</v>
      </c>
      <c r="G29" s="5"/>
    </row>
    <row r="30" spans="2:19" ht="10.95" customHeight="1" x14ac:dyDescent="0.2">
      <c r="B30" s="5" t="s">
        <v>17</v>
      </c>
      <c r="C30" s="10">
        <v>73974.61</v>
      </c>
      <c r="D30" s="10">
        <v>76665.09</v>
      </c>
      <c r="E30" s="10">
        <v>105869.43</v>
      </c>
      <c r="F30" s="10">
        <f t="shared" si="0"/>
        <v>44770.270000000019</v>
      </c>
      <c r="G30" s="5"/>
    </row>
    <row r="31" spans="2:19" ht="10.95" customHeight="1" x14ac:dyDescent="0.2">
      <c r="B31" s="5" t="s">
        <v>31</v>
      </c>
      <c r="C31" s="19">
        <v>-561.67999999999995</v>
      </c>
      <c r="D31" s="11"/>
      <c r="E31" s="19">
        <v>-10.38</v>
      </c>
      <c r="F31" s="10">
        <f t="shared" si="0"/>
        <v>-551.29999999999995</v>
      </c>
      <c r="G31" s="5"/>
    </row>
    <row r="32" spans="2:19" ht="10.95" customHeight="1" x14ac:dyDescent="0.2">
      <c r="B32" s="5" t="s">
        <v>18</v>
      </c>
      <c r="C32" s="10">
        <v>113790.06</v>
      </c>
      <c r="D32" s="10">
        <v>641377.38</v>
      </c>
      <c r="E32" s="10">
        <v>656078.49</v>
      </c>
      <c r="F32" s="10">
        <f t="shared" si="0"/>
        <v>99088.949999999953</v>
      </c>
      <c r="G32" s="5"/>
    </row>
    <row r="33" spans="2:7" ht="10.95" customHeight="1" x14ac:dyDescent="0.2">
      <c r="B33" s="5" t="s">
        <v>19</v>
      </c>
      <c r="C33" s="10">
        <v>11499.27</v>
      </c>
      <c r="D33" s="10">
        <v>133136.97</v>
      </c>
      <c r="E33" s="10">
        <v>137071.74</v>
      </c>
      <c r="F33" s="10">
        <f t="shared" si="0"/>
        <v>7564.5</v>
      </c>
      <c r="G33" s="5"/>
    </row>
    <row r="34" spans="2:7" ht="10.95" customHeight="1" x14ac:dyDescent="0.2">
      <c r="B34" s="5" t="s">
        <v>20</v>
      </c>
      <c r="C34" s="10">
        <v>80995.210000000006</v>
      </c>
      <c r="D34" s="10">
        <v>459679.12</v>
      </c>
      <c r="E34" s="10">
        <v>462473.56</v>
      </c>
      <c r="F34" s="10">
        <f t="shared" si="0"/>
        <v>78200.76999999996</v>
      </c>
      <c r="G34" s="5"/>
    </row>
    <row r="36" spans="2:7" ht="13.05" customHeight="1" x14ac:dyDescent="0.25">
      <c r="B36" s="47" t="s">
        <v>32</v>
      </c>
      <c r="C36" s="47"/>
      <c r="D36" s="47"/>
      <c r="E36" s="47"/>
      <c r="F36" s="47"/>
      <c r="G36" s="47"/>
    </row>
    <row r="37" spans="2:7" ht="12" customHeight="1" x14ac:dyDescent="0.25">
      <c r="B37" s="15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0">
        <f>SUM(C39:C51)</f>
        <v>529341.75120000006</v>
      </c>
      <c r="D38" s="10">
        <v>574838.04</v>
      </c>
      <c r="E38" s="10">
        <f>D38-C38</f>
        <v>45496.28879999998</v>
      </c>
      <c r="F38" s="21"/>
    </row>
    <row r="39" spans="2:7" ht="10.95" customHeight="1" x14ac:dyDescent="0.2">
      <c r="B39" s="22" t="s">
        <v>37</v>
      </c>
      <c r="C39" s="10">
        <v>31891.59</v>
      </c>
      <c r="D39" s="11"/>
      <c r="E39" s="11"/>
      <c r="F39" s="21"/>
    </row>
    <row r="40" spans="2:7" ht="10.95" customHeight="1" x14ac:dyDescent="0.2">
      <c r="B40" s="5" t="s">
        <v>38</v>
      </c>
      <c r="C40" s="18">
        <v>20568.400000000001</v>
      </c>
      <c r="D40" s="5"/>
      <c r="E40" s="5"/>
      <c r="F40" s="21"/>
    </row>
    <row r="41" spans="2:7" ht="10.95" customHeight="1" x14ac:dyDescent="0.2">
      <c r="B41" s="5" t="s">
        <v>39</v>
      </c>
      <c r="C41" s="10">
        <v>114371.47</v>
      </c>
      <c r="D41" s="11"/>
      <c r="E41" s="5"/>
      <c r="F41" s="21"/>
    </row>
    <row r="42" spans="2:7" ht="10.95" customHeight="1" x14ac:dyDescent="0.2">
      <c r="B42" s="22" t="s">
        <v>40</v>
      </c>
      <c r="C42" s="11"/>
      <c r="D42" s="11"/>
      <c r="E42" s="11"/>
      <c r="F42" s="21"/>
    </row>
    <row r="43" spans="2:7" ht="10.95" customHeight="1" x14ac:dyDescent="0.2">
      <c r="B43" s="22" t="s">
        <v>41</v>
      </c>
      <c r="C43" s="10">
        <v>12083.76</v>
      </c>
      <c r="D43" s="11"/>
      <c r="E43" s="11"/>
      <c r="F43" s="21"/>
    </row>
    <row r="44" spans="2:7" ht="10.95" customHeight="1" x14ac:dyDescent="0.2">
      <c r="B44" s="22" t="s">
        <v>42</v>
      </c>
      <c r="C44" s="11"/>
      <c r="D44" s="11"/>
      <c r="E44" s="11"/>
      <c r="F44" s="21"/>
    </row>
    <row r="45" spans="2:7" ht="33" customHeight="1" x14ac:dyDescent="0.2">
      <c r="B45" s="22" t="s">
        <v>43</v>
      </c>
      <c r="C45" s="11"/>
      <c r="D45" s="11"/>
      <c r="E45" s="11"/>
      <c r="F45" s="21"/>
    </row>
    <row r="46" spans="2:7" ht="22.05" customHeight="1" x14ac:dyDescent="0.2">
      <c r="B46" s="22" t="s">
        <v>44</v>
      </c>
      <c r="C46" s="11"/>
      <c r="D46" s="11"/>
      <c r="E46" s="11"/>
      <c r="F46" s="21"/>
    </row>
    <row r="47" spans="2:7" ht="10.95" customHeight="1" x14ac:dyDescent="0.2">
      <c r="B47" s="22" t="s">
        <v>45</v>
      </c>
      <c r="C47" s="10">
        <v>81476</v>
      </c>
      <c r="D47" s="11"/>
      <c r="E47" s="11"/>
      <c r="F47" s="21"/>
    </row>
    <row r="48" spans="2:7" ht="10.95" customHeight="1" x14ac:dyDescent="0.2">
      <c r="B48" s="22" t="s">
        <v>46</v>
      </c>
      <c r="C48" s="11"/>
      <c r="D48" s="11"/>
      <c r="E48" s="11"/>
      <c r="F48" s="21"/>
    </row>
    <row r="49" spans="2:12" ht="10.95" customHeight="1" x14ac:dyDescent="0.2">
      <c r="B49" s="23" t="s">
        <v>47</v>
      </c>
      <c r="C49" s="24">
        <v>160954.65119999999</v>
      </c>
      <c r="D49" s="5"/>
      <c r="E49" s="5"/>
      <c r="F49" s="21"/>
      <c r="G49" s="36"/>
      <c r="H49" s="37"/>
      <c r="I49" s="38"/>
      <c r="J49" s="39"/>
      <c r="K49" s="38"/>
    </row>
    <row r="50" spans="2:12" ht="33" customHeight="1" x14ac:dyDescent="0.2">
      <c r="B50" s="25" t="s">
        <v>48</v>
      </c>
      <c r="C50" s="26">
        <f>3945.86+97967.48</f>
        <v>101913.34</v>
      </c>
      <c r="D50" s="11"/>
      <c r="E50" s="11"/>
      <c r="G50" s="37"/>
      <c r="H50" s="37"/>
      <c r="I50" s="38"/>
      <c r="J50" s="38"/>
      <c r="K50" s="38"/>
      <c r="L50" s="40"/>
    </row>
    <row r="51" spans="2:12" ht="10.95" customHeight="1" x14ac:dyDescent="0.2">
      <c r="B51" s="25" t="s">
        <v>49</v>
      </c>
      <c r="C51" s="10">
        <v>6082.54</v>
      </c>
      <c r="D51" s="11"/>
      <c r="E51" s="11"/>
    </row>
    <row r="53" spans="2:12" ht="11.4" customHeight="1" x14ac:dyDescent="0.25">
      <c r="B53" s="48" t="s">
        <v>59</v>
      </c>
      <c r="C53" s="48"/>
      <c r="D53" s="48"/>
      <c r="E53" s="48"/>
      <c r="F53" s="48"/>
      <c r="G53" s="48"/>
    </row>
    <row r="54" spans="2:12" ht="11.4" customHeight="1" x14ac:dyDescent="0.2">
      <c r="B54" s="41"/>
      <c r="C54" s="42" t="s">
        <v>60</v>
      </c>
      <c r="D54" s="42" t="s">
        <v>61</v>
      </c>
      <c r="E54" s="42" t="s">
        <v>62</v>
      </c>
    </row>
    <row r="55" spans="2:12" ht="11.4" customHeight="1" x14ac:dyDescent="0.2">
      <c r="B55" s="43" t="s">
        <v>63</v>
      </c>
      <c r="C55" s="44">
        <v>0</v>
      </c>
      <c r="D55" s="44">
        <v>0</v>
      </c>
      <c r="E55" s="58">
        <v>1166.21</v>
      </c>
    </row>
    <row r="56" spans="2:12" ht="11.4" customHeight="1" x14ac:dyDescent="0.2">
      <c r="B56" s="43" t="s">
        <v>64</v>
      </c>
      <c r="C56" s="44">
        <v>3332.04</v>
      </c>
      <c r="D56" s="44">
        <v>3054.37</v>
      </c>
      <c r="E56" s="59"/>
    </row>
    <row r="58" spans="2:12" ht="11.4" customHeight="1" x14ac:dyDescent="0.25">
      <c r="B58" s="49" t="s">
        <v>57</v>
      </c>
      <c r="C58" s="49"/>
      <c r="D58" s="49"/>
      <c r="E58" s="49"/>
      <c r="F58" s="49"/>
    </row>
    <row r="59" spans="2:12" ht="11.4" customHeight="1" x14ac:dyDescent="0.2">
      <c r="B59" s="50" t="s">
        <v>58</v>
      </c>
      <c r="C59" s="52">
        <v>11782.9</v>
      </c>
      <c r="D59" s="53"/>
      <c r="E59" s="54"/>
    </row>
    <row r="60" spans="2:12" ht="11.4" customHeight="1" x14ac:dyDescent="0.2">
      <c r="B60" s="51"/>
      <c r="C60" s="55"/>
      <c r="D60" s="56"/>
      <c r="E60" s="57"/>
    </row>
    <row r="62" spans="2:12" ht="13.05" customHeight="1" x14ac:dyDescent="0.25">
      <c r="B62" s="47" t="s">
        <v>50</v>
      </c>
      <c r="C62" s="47"/>
      <c r="D62" s="47"/>
      <c r="E62" s="47"/>
      <c r="F62" s="47"/>
      <c r="G62" s="47"/>
    </row>
    <row r="63" spans="2:12" ht="10.95" customHeight="1" x14ac:dyDescent="0.2">
      <c r="B63" s="5" t="s">
        <v>56</v>
      </c>
      <c r="C63" s="18">
        <v>294405.75</v>
      </c>
    </row>
    <row r="64" spans="2:12" ht="10.95" customHeight="1" x14ac:dyDescent="0.2">
      <c r="B64" s="5" t="s">
        <v>51</v>
      </c>
      <c r="C64" s="11"/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8">
        <v>294405.75</v>
      </c>
    </row>
    <row r="67" spans="2:4" s="1" customFormat="1" ht="28.05" customHeight="1" x14ac:dyDescent="0.2"/>
    <row r="68" spans="2:4" ht="12" customHeight="1" x14ac:dyDescent="0.25">
      <c r="B68" s="27" t="s">
        <v>54</v>
      </c>
      <c r="C68" s="28"/>
      <c r="D68" s="29" t="s">
        <v>55</v>
      </c>
    </row>
  </sheetData>
  <mergeCells count="10">
    <mergeCell ref="B2:G2"/>
    <mergeCell ref="B11:G11"/>
    <mergeCell ref="B22:G22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2016-03-09T11:16:45Z</cp:lastPrinted>
  <dcterms:modified xsi:type="dcterms:W3CDTF">2016-03-31T07:43:43Z</dcterms:modified>
</cp:coreProperties>
</file>