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  <c r="U17" i="1" l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<sst xmlns="http://schemas.openxmlformats.org/spreadsheetml/2006/main" count="79" uniqueCount="67">
  <si>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Испытателей, 10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</si>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</sst>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3"/>
  <sheetViews>
    <sheetView tabSelected="1" topLeftCell="A46" workbookViewId="0">
      <selection activeCell="J56" sqref="J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7109375" style="1" customWidth="1"/>
    <col min="8" max="8" width="0.5703125" style="1" customWidth="1"/>
    <col min="9" max="9" width="12.140625" bestFit="1" customWidth="1"/>
    <col min="13" max="13" width="13.28515625" customWidth="1"/>
    <col min="14" max="14" width="11.7109375" customWidth="1"/>
    <col min="17" max="17" width="12.28515625" customWidth="1"/>
    <col min="18" max="18" width="11.5703125" customWidth="1"/>
  </cols>
  <sheetData>
    <row r="2" spans="1:20" ht="16.05" customHeight="1" x14ac:dyDescent="0.3">
      <c r="B2" s="47" t="s">
        <v>0</v>
      </c>
      <c r="C2" s="47"/>
      <c r="D2" s="47"/>
      <c r="E2" s="47"/>
      <c r="F2" s="47"/>
      <c r="G2" s="47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2618.9</v>
      </c>
    </row>
    <row r="7" spans="1:20" ht="10.95" customHeight="1" x14ac:dyDescent="0.2">
      <c r="A7" s="4"/>
      <c r="B7" s="5" t="s">
        <v>6</v>
      </c>
      <c r="C7" s="6" t="s">
        <v>5</v>
      </c>
      <c r="D7" s="7">
        <v>1522.5</v>
      </c>
    </row>
    <row r="8" spans="1:20" ht="10.95" customHeight="1" x14ac:dyDescent="0.2">
      <c r="A8" s="4"/>
      <c r="B8" s="5" t="s">
        <v>7</v>
      </c>
      <c r="C8" s="6" t="s">
        <v>8</v>
      </c>
      <c r="D8" s="8">
        <v>71</v>
      </c>
    </row>
    <row r="9" spans="1:20" ht="10.95" customHeight="1" x14ac:dyDescent="0.2">
      <c r="A9" s="4"/>
      <c r="B9" s="5" t="s">
        <v>9</v>
      </c>
      <c r="C9" s="6" t="s">
        <v>8</v>
      </c>
      <c r="D9" s="8">
        <v>29</v>
      </c>
    </row>
    <row r="11" spans="1:20" ht="13.05" customHeight="1" x14ac:dyDescent="0.25">
      <c r="B11" s="48" t="s">
        <v>10</v>
      </c>
      <c r="C11" s="48"/>
      <c r="D11" s="48"/>
      <c r="E11" s="48"/>
      <c r="F11" s="48"/>
      <c r="G11" s="48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0.95" customHeight="1" x14ac:dyDescent="0.2">
      <c r="B14" s="5" t="s">
        <v>15</v>
      </c>
      <c r="C14" s="10">
        <v>82471.149999999994</v>
      </c>
      <c r="D14" s="10">
        <v>88381.84</v>
      </c>
      <c r="E14" s="10">
        <v>5910.69</v>
      </c>
      <c r="L14" s="32"/>
      <c r="M14" s="33"/>
      <c r="N14" s="33"/>
      <c r="O14" s="33"/>
      <c r="P14" s="32"/>
      <c r="Q14" s="33"/>
      <c r="R14" s="33"/>
      <c r="S14" s="33"/>
      <c r="T14" s="31"/>
    </row>
    <row r="15" spans="1:20" ht="10.95" customHeight="1" x14ac:dyDescent="0.2">
      <c r="B15" s="5" t="s">
        <v>16</v>
      </c>
      <c r="C15" s="10">
        <v>19739.86</v>
      </c>
      <c r="D15" s="11"/>
      <c r="E15" s="10">
        <v>-19739.86</v>
      </c>
      <c r="L15" s="32"/>
      <c r="M15" s="33"/>
      <c r="N15" s="34"/>
      <c r="O15" s="33"/>
      <c r="P15" s="32"/>
      <c r="Q15" s="33"/>
      <c r="R15" s="34"/>
      <c r="S15" s="33"/>
      <c r="T15" s="31"/>
    </row>
    <row r="16" spans="1:20" ht="10.95" customHeight="1" x14ac:dyDescent="0.2">
      <c r="B16" s="5" t="s">
        <v>17</v>
      </c>
      <c r="C16" s="10">
        <v>61906.32</v>
      </c>
      <c r="D16" s="10">
        <v>61363.39</v>
      </c>
      <c r="E16" s="12">
        <v>-542.92999999999995</v>
      </c>
      <c r="L16" s="32"/>
      <c r="M16" s="33"/>
      <c r="N16" s="33"/>
      <c r="O16" s="35"/>
      <c r="P16" s="32"/>
      <c r="Q16" s="33"/>
      <c r="R16" s="33"/>
      <c r="S16" s="33"/>
      <c r="T16" s="31"/>
    </row>
    <row r="17" spans="2:21" ht="10.95" customHeight="1" x14ac:dyDescent="0.2">
      <c r="B17" s="5" t="s">
        <v>18</v>
      </c>
      <c r="C17" s="10">
        <v>163250.04999999999</v>
      </c>
      <c r="D17" s="10">
        <v>115036.09</v>
      </c>
      <c r="E17" s="10">
        <v>-48213.96</v>
      </c>
      <c r="L17" s="32"/>
      <c r="M17" s="33"/>
      <c r="N17" s="33"/>
      <c r="O17" s="33"/>
      <c r="P17" s="32"/>
      <c r="Q17" s="33"/>
      <c r="R17" s="33"/>
      <c r="S17" s="33"/>
      <c r="T17" s="31"/>
      <c r="U17" t="e">
        <f>R17/T18</f>
        <v>#DIV/0!</v>
      </c>
    </row>
    <row r="18" spans="2:21" ht="10.95" customHeight="1" x14ac:dyDescent="0.2">
      <c r="B18" s="5" t="s">
        <v>19</v>
      </c>
      <c r="C18" s="11"/>
      <c r="D18" s="10">
        <v>22758.18</v>
      </c>
      <c r="E18" s="10">
        <v>22758.18</v>
      </c>
      <c r="L18" s="32"/>
      <c r="M18" s="34"/>
      <c r="N18" s="33"/>
      <c r="O18" s="33"/>
      <c r="P18" s="32"/>
      <c r="Q18" s="34"/>
      <c r="R18" s="33"/>
      <c r="S18" s="33"/>
      <c r="T18" s="36"/>
    </row>
    <row r="19" spans="2:21" ht="10.95" customHeight="1" x14ac:dyDescent="0.2">
      <c r="B19" s="5" t="s">
        <v>20</v>
      </c>
      <c r="C19" s="10">
        <v>29589.23</v>
      </c>
      <c r="D19" s="13">
        <v>41299</v>
      </c>
      <c r="E19" s="10">
        <v>11709.77</v>
      </c>
      <c r="L19" s="32"/>
      <c r="M19" s="33"/>
      <c r="N19" s="37"/>
      <c r="O19" s="33"/>
      <c r="P19" s="32"/>
      <c r="Q19" s="33"/>
      <c r="R19" s="37"/>
      <c r="S19" s="33"/>
      <c r="T19" s="31"/>
    </row>
    <row r="20" spans="2:21" ht="10.95" customHeight="1" x14ac:dyDescent="0.2">
      <c r="B20" s="5" t="s">
        <v>21</v>
      </c>
      <c r="C20" s="10">
        <v>564975.14</v>
      </c>
      <c r="D20" s="10">
        <v>545892.13</v>
      </c>
      <c r="E20" s="10">
        <v>-19083.009999999998</v>
      </c>
      <c r="L20" s="32"/>
      <c r="M20" s="33"/>
      <c r="N20" s="33"/>
      <c r="O20" s="33"/>
      <c r="P20" s="32"/>
      <c r="Q20" s="33"/>
      <c r="R20" s="33"/>
      <c r="S20" s="33"/>
      <c r="T20" s="31"/>
    </row>
    <row r="21" spans="2:21" ht="10.95" customHeight="1" x14ac:dyDescent="0.2">
      <c r="B21" s="5" t="s">
        <v>22</v>
      </c>
      <c r="C21" s="10">
        <v>35224.28</v>
      </c>
      <c r="D21" s="10">
        <v>34352.29</v>
      </c>
      <c r="E21" s="12">
        <v>-871.99</v>
      </c>
      <c r="L21" s="32"/>
      <c r="M21" s="33"/>
      <c r="N21" s="33"/>
      <c r="O21" s="35"/>
      <c r="P21" s="32"/>
      <c r="Q21" s="33"/>
      <c r="R21" s="33"/>
      <c r="S21" s="33"/>
      <c r="T21" s="31"/>
    </row>
    <row r="22" spans="2:21" ht="10.95" customHeight="1" x14ac:dyDescent="0.2">
      <c r="B22" s="5" t="s">
        <v>23</v>
      </c>
      <c r="C22" s="10">
        <v>214594.63</v>
      </c>
      <c r="D22" s="10">
        <v>235861.44</v>
      </c>
      <c r="E22" s="10">
        <v>21266.81</v>
      </c>
      <c r="L22" s="32"/>
      <c r="M22" s="33"/>
      <c r="N22" s="33"/>
      <c r="O22" s="33"/>
      <c r="P22" s="32"/>
      <c r="Q22" s="33"/>
      <c r="R22" s="33"/>
      <c r="S22" s="33"/>
      <c r="T22" s="31"/>
    </row>
    <row r="23" spans="2:21" ht="10.95" customHeight="1" x14ac:dyDescent="0.2">
      <c r="B23" s="14" t="s">
        <v>24</v>
      </c>
      <c r="C23" s="15">
        <v>1171750.6599999999</v>
      </c>
      <c r="D23" s="15">
        <v>1144944.3600000001</v>
      </c>
      <c r="E23" s="16">
        <v>-26806.3</v>
      </c>
      <c r="L23" s="38"/>
      <c r="M23" s="39"/>
      <c r="N23" s="39"/>
      <c r="O23" s="40"/>
      <c r="P23" s="38"/>
      <c r="Q23" s="39"/>
      <c r="R23" s="39"/>
      <c r="S23" s="39"/>
      <c r="T23" s="31"/>
    </row>
    <row r="25" spans="2:21" ht="25.95" customHeight="1" x14ac:dyDescent="0.25">
      <c r="B25" s="48" t="s">
        <v>25</v>
      </c>
      <c r="C25" s="48"/>
      <c r="D25" s="48"/>
      <c r="E25" s="48"/>
      <c r="F25" s="48"/>
      <c r="G25" s="48"/>
    </row>
    <row r="27" spans="2:21" ht="22.05" customHeight="1" x14ac:dyDescent="0.2">
      <c r="B27" s="9" t="s">
        <v>11</v>
      </c>
      <c r="C27" s="9" t="s">
        <v>26</v>
      </c>
      <c r="D27" s="9" t="s">
        <v>13</v>
      </c>
      <c r="E27" s="9" t="s">
        <v>27</v>
      </c>
      <c r="F27" s="9" t="s">
        <v>28</v>
      </c>
      <c r="G27" s="9" t="s">
        <v>29</v>
      </c>
    </row>
    <row r="28" spans="2:21" ht="12" customHeight="1" x14ac:dyDescent="0.25">
      <c r="B28" s="17" t="s">
        <v>30</v>
      </c>
      <c r="C28" s="18">
        <v>221517.17</v>
      </c>
      <c r="D28" s="18">
        <v>1804616.55</v>
      </c>
      <c r="E28" s="18">
        <f>SUM(E29:E39)</f>
        <v>1828113.8699999999</v>
      </c>
      <c r="F28" s="18">
        <f>SUM(F29:F39)</f>
        <v>198019.85000000009</v>
      </c>
      <c r="G28" s="41">
        <f>E28/D28</f>
        <v>1.0130206718984152</v>
      </c>
    </row>
    <row r="29" spans="2:21" ht="10.95" customHeight="1" x14ac:dyDescent="0.2">
      <c r="B29" s="19" t="s">
        <v>31</v>
      </c>
      <c r="C29" s="12">
        <v>365.38</v>
      </c>
      <c r="D29" s="10">
        <v>38553.519999999997</v>
      </c>
      <c r="E29" s="10">
        <v>36395.35</v>
      </c>
      <c r="F29" s="10">
        <f>C29+D29-E29</f>
        <v>2523.5499999999956</v>
      </c>
      <c r="G29" s="11"/>
    </row>
    <row r="30" spans="2:21" ht="10.95" customHeight="1" x14ac:dyDescent="0.2">
      <c r="B30" s="19" t="s">
        <v>32</v>
      </c>
      <c r="C30" s="10">
        <v>66683.19</v>
      </c>
      <c r="D30" s="10">
        <v>621195.56000000006</v>
      </c>
      <c r="E30" s="10">
        <v>625945.01</v>
      </c>
      <c r="F30" s="10">
        <f t="shared" ref="F30:F39" si="0">C30+D30-E30</f>
        <v>61933.739999999991</v>
      </c>
      <c r="G30" s="11"/>
    </row>
    <row r="31" spans="2:21" ht="10.95" customHeight="1" x14ac:dyDescent="0.2">
      <c r="B31" s="19" t="s">
        <v>33</v>
      </c>
      <c r="C31" s="10">
        <v>16455.43</v>
      </c>
      <c r="D31" s="12">
        <v>-76.89</v>
      </c>
      <c r="E31" s="10">
        <v>6787.78</v>
      </c>
      <c r="F31" s="10">
        <f t="shared" si="0"/>
        <v>9590.760000000002</v>
      </c>
      <c r="G31" s="11"/>
    </row>
    <row r="32" spans="2:21" ht="10.95" customHeight="1" x14ac:dyDescent="0.2">
      <c r="B32" s="5" t="s">
        <v>15</v>
      </c>
      <c r="C32" s="10">
        <v>1873.68</v>
      </c>
      <c r="D32" s="10">
        <v>88381.84</v>
      </c>
      <c r="E32" s="10">
        <v>88766.95</v>
      </c>
      <c r="F32" s="10">
        <f t="shared" si="0"/>
        <v>1488.5699999999924</v>
      </c>
      <c r="G32" s="5"/>
    </row>
    <row r="33" spans="2:7" ht="10.95" customHeight="1" x14ac:dyDescent="0.2">
      <c r="B33" s="5" t="s">
        <v>17</v>
      </c>
      <c r="C33" s="10">
        <v>26325.18</v>
      </c>
      <c r="D33" s="10">
        <v>61363.39</v>
      </c>
      <c r="E33" s="10">
        <v>62165.01</v>
      </c>
      <c r="F33" s="10">
        <f t="shared" si="0"/>
        <v>25523.560000000005</v>
      </c>
      <c r="G33" s="5"/>
    </row>
    <row r="34" spans="2:7" ht="10.95" customHeight="1" x14ac:dyDescent="0.2">
      <c r="B34" s="5" t="s">
        <v>18</v>
      </c>
      <c r="C34" s="10">
        <v>13520.83</v>
      </c>
      <c r="D34" s="10">
        <v>115036.09</v>
      </c>
      <c r="E34" s="10">
        <v>107368.93</v>
      </c>
      <c r="F34" s="10">
        <f t="shared" si="0"/>
        <v>21187.990000000005</v>
      </c>
      <c r="G34" s="5"/>
    </row>
    <row r="35" spans="2:7" ht="10.95" customHeight="1" x14ac:dyDescent="0.2">
      <c r="B35" s="5" t="s">
        <v>19</v>
      </c>
      <c r="C35" s="10">
        <v>3009.96</v>
      </c>
      <c r="D35" s="10">
        <v>22758.18</v>
      </c>
      <c r="E35" s="10">
        <v>21949.98</v>
      </c>
      <c r="F35" s="10">
        <f t="shared" si="0"/>
        <v>3818.16</v>
      </c>
      <c r="G35" s="5"/>
    </row>
    <row r="36" spans="2:7" ht="10.95" customHeight="1" x14ac:dyDescent="0.2">
      <c r="B36" s="5" t="s">
        <v>20</v>
      </c>
      <c r="C36" s="10">
        <v>-17071.02</v>
      </c>
      <c r="D36" s="13">
        <v>41299</v>
      </c>
      <c r="E36" s="20">
        <v>52562.400000000001</v>
      </c>
      <c r="F36" s="10">
        <f t="shared" si="0"/>
        <v>-28334.420000000002</v>
      </c>
      <c r="G36" s="5"/>
    </row>
    <row r="37" spans="2:7" ht="10.95" customHeight="1" x14ac:dyDescent="0.2">
      <c r="B37" s="5" t="s">
        <v>21</v>
      </c>
      <c r="C37" s="10">
        <v>97186.94</v>
      </c>
      <c r="D37" s="10">
        <v>545892.13</v>
      </c>
      <c r="E37" s="10">
        <v>557997.51</v>
      </c>
      <c r="F37" s="10">
        <f t="shared" si="0"/>
        <v>85081.560000000056</v>
      </c>
      <c r="G37" s="5"/>
    </row>
    <row r="38" spans="2:7" ht="10.95" customHeight="1" x14ac:dyDescent="0.2">
      <c r="B38" s="5" t="s">
        <v>22</v>
      </c>
      <c r="C38" s="10">
        <v>1042.81</v>
      </c>
      <c r="D38" s="10">
        <v>34352.29</v>
      </c>
      <c r="E38" s="10">
        <v>34601.99</v>
      </c>
      <c r="F38" s="10">
        <f t="shared" si="0"/>
        <v>793.11000000000058</v>
      </c>
      <c r="G38" s="5"/>
    </row>
    <row r="39" spans="2:7" ht="10.95" customHeight="1" x14ac:dyDescent="0.2">
      <c r="B39" s="5" t="s">
        <v>23</v>
      </c>
      <c r="C39" s="10">
        <v>12124.79</v>
      </c>
      <c r="D39" s="10">
        <v>235861.44</v>
      </c>
      <c r="E39" s="10">
        <v>233572.96</v>
      </c>
      <c r="F39" s="10">
        <f t="shared" si="0"/>
        <v>14413.270000000019</v>
      </c>
      <c r="G39" s="5"/>
    </row>
    <row r="41" spans="2:7" ht="13.05" customHeight="1" x14ac:dyDescent="0.25">
      <c r="B41" s="49" t="s">
        <v>34</v>
      </c>
      <c r="C41" s="49"/>
      <c r="D41" s="49"/>
      <c r="E41" s="49"/>
      <c r="F41" s="49"/>
      <c r="G41" s="49"/>
    </row>
    <row r="42" spans="2:7" ht="12" customHeight="1" x14ac:dyDescent="0.25">
      <c r="B42" s="17" t="s">
        <v>35</v>
      </c>
      <c r="C42" s="21" t="s">
        <v>36</v>
      </c>
      <c r="D42" s="21" t="s">
        <v>37</v>
      </c>
      <c r="E42" s="21" t="s">
        <v>38</v>
      </c>
    </row>
    <row r="43" spans="2:7" ht="10.95" customHeight="1" x14ac:dyDescent="0.2">
      <c r="B43" s="5"/>
      <c r="C43" s="10">
        <f>SUM(C44:C56)</f>
        <v>556885.58680000005</v>
      </c>
      <c r="D43" s="10">
        <v>621195.56000000006</v>
      </c>
      <c r="E43" s="10">
        <f>D43-C43</f>
        <v>64309.973200000008</v>
      </c>
      <c r="F43" s="22"/>
    </row>
    <row r="44" spans="2:7" ht="10.95" customHeight="1" x14ac:dyDescent="0.2">
      <c r="B44" s="23" t="s">
        <v>39</v>
      </c>
      <c r="C44" s="10">
        <v>51566.3</v>
      </c>
      <c r="D44" s="11"/>
      <c r="E44" s="11"/>
      <c r="F44" s="22"/>
    </row>
    <row r="45" spans="2:7" ht="10.95" customHeight="1" x14ac:dyDescent="0.2">
      <c r="B45" s="5" t="s">
        <v>40</v>
      </c>
      <c r="C45" s="10">
        <v>19875.78</v>
      </c>
      <c r="D45" s="5"/>
      <c r="E45" s="5"/>
      <c r="F45" s="22"/>
    </row>
    <row r="46" spans="2:7" ht="10.95" customHeight="1" x14ac:dyDescent="0.2">
      <c r="B46" s="5" t="s">
        <v>41</v>
      </c>
      <c r="C46" s="10">
        <v>112455.88</v>
      </c>
      <c r="D46" s="11"/>
      <c r="E46" s="5"/>
      <c r="F46" s="22"/>
    </row>
    <row r="47" spans="2:7" ht="10.95" customHeight="1" x14ac:dyDescent="0.2">
      <c r="B47" s="23" t="s">
        <v>42</v>
      </c>
      <c r="C47" s="11"/>
      <c r="D47" s="11"/>
      <c r="E47" s="11"/>
      <c r="F47" s="22"/>
    </row>
    <row r="48" spans="2:7" ht="10.95" customHeight="1" x14ac:dyDescent="0.2">
      <c r="B48" s="23" t="s">
        <v>43</v>
      </c>
      <c r="C48" s="10">
        <v>12396.36</v>
      </c>
      <c r="D48" s="11"/>
      <c r="E48" s="11"/>
      <c r="F48" s="22"/>
    </row>
    <row r="49" spans="2:12" ht="10.95" customHeight="1" x14ac:dyDescent="0.2">
      <c r="B49" s="23" t="s">
        <v>44</v>
      </c>
      <c r="C49" s="11"/>
      <c r="D49" s="11"/>
      <c r="E49" s="11"/>
      <c r="F49" s="22"/>
    </row>
    <row r="50" spans="2:12" ht="33" customHeight="1" x14ac:dyDescent="0.2">
      <c r="B50" s="23" t="s">
        <v>45</v>
      </c>
      <c r="C50" s="11"/>
      <c r="D50" s="11"/>
      <c r="E50" s="11"/>
      <c r="F50" s="22"/>
    </row>
    <row r="51" spans="2:12" ht="22.05" customHeight="1" x14ac:dyDescent="0.2">
      <c r="B51" s="23" t="s">
        <v>46</v>
      </c>
      <c r="C51" s="10">
        <v>15600</v>
      </c>
      <c r="D51" s="11"/>
      <c r="E51" s="11"/>
      <c r="F51" s="22"/>
    </row>
    <row r="52" spans="2:12" ht="10.95" customHeight="1" x14ac:dyDescent="0.2">
      <c r="B52" s="23" t="s">
        <v>47</v>
      </c>
      <c r="C52" s="10">
        <v>74917</v>
      </c>
      <c r="D52" s="11"/>
      <c r="E52" s="11"/>
      <c r="F52" s="22"/>
    </row>
    <row r="53" spans="2:12" ht="10.95" customHeight="1" x14ac:dyDescent="0.2">
      <c r="B53" s="23" t="s">
        <v>48</v>
      </c>
      <c r="C53" s="11"/>
      <c r="D53" s="11"/>
      <c r="E53" s="11"/>
      <c r="F53" s="22"/>
    </row>
    <row r="54" spans="2:12" ht="10.95" customHeight="1" x14ac:dyDescent="0.2">
      <c r="B54" s="24" t="s">
        <v>49</v>
      </c>
      <c r="C54" s="25">
        <v>173934.7568</v>
      </c>
      <c r="D54" s="5"/>
      <c r="E54" s="5"/>
      <c r="F54" s="22"/>
      <c r="I54" s="42"/>
    </row>
    <row r="55" spans="2:12" ht="33" customHeight="1" x14ac:dyDescent="0.2">
      <c r="B55" s="26" t="s">
        <v>50</v>
      </c>
      <c r="C55" s="27">
        <f>2342.81+87234.77</f>
        <v>89577.58</v>
      </c>
      <c r="D55" s="11"/>
      <c r="E55" s="11"/>
      <c r="L55" s="42"/>
    </row>
    <row r="56" spans="2:12" ht="10.95" customHeight="1" x14ac:dyDescent="0.2">
      <c r="B56" s="26" t="s">
        <v>51</v>
      </c>
      <c r="C56" s="10">
        <v>6561.93</v>
      </c>
      <c r="D56" s="11"/>
      <c r="E56" s="11"/>
    </row>
    <row r="58" spans="2:12" ht="11.4" customHeight="1" x14ac:dyDescent="0.25">
      <c r="B58" s="50" t="s">
        <v>61</v>
      </c>
      <c r="C58" s="50"/>
      <c r="D58" s="50"/>
      <c r="E58" s="50"/>
      <c r="F58" s="50"/>
      <c r="G58" s="50"/>
    </row>
    <row r="59" spans="2:12" ht="11.4" customHeight="1" x14ac:dyDescent="0.2">
      <c r="B59" s="43"/>
      <c r="C59" s="44" t="s">
        <v>62</v>
      </c>
      <c r="D59" s="44" t="s">
        <v>63</v>
      </c>
      <c r="E59" s="44" t="s">
        <v>64</v>
      </c>
    </row>
    <row r="60" spans="2:12" ht="11.4" customHeight="1" x14ac:dyDescent="0.2">
      <c r="B60" s="45" t="s">
        <v>65</v>
      </c>
      <c r="C60" s="46">
        <v>0</v>
      </c>
      <c r="D60" s="46">
        <v>0</v>
      </c>
      <c r="E60" s="60">
        <v>4069.55</v>
      </c>
    </row>
    <row r="61" spans="2:12" ht="11.4" customHeight="1" x14ac:dyDescent="0.2">
      <c r="B61" s="45" t="s">
        <v>66</v>
      </c>
      <c r="C61" s="46">
        <v>11627.28</v>
      </c>
      <c r="D61" s="46">
        <v>9458.34</v>
      </c>
      <c r="E61" s="61"/>
    </row>
    <row r="63" spans="2:12" ht="11.4" customHeight="1" x14ac:dyDescent="0.25">
      <c r="B63" s="51" t="s">
        <v>59</v>
      </c>
      <c r="C63" s="51"/>
      <c r="D63" s="51"/>
      <c r="E63" s="51"/>
      <c r="F63" s="51"/>
    </row>
    <row r="64" spans="2:12" ht="11.4" customHeight="1" x14ac:dyDescent="0.2">
      <c r="B64" s="52" t="s">
        <v>60</v>
      </c>
      <c r="C64" s="54">
        <v>34794.199999999997</v>
      </c>
      <c r="D64" s="55"/>
      <c r="E64" s="56"/>
    </row>
    <row r="65" spans="2:7" ht="11.4" customHeight="1" x14ac:dyDescent="0.2">
      <c r="B65" s="53"/>
      <c r="C65" s="57"/>
      <c r="D65" s="58"/>
      <c r="E65" s="59"/>
    </row>
    <row r="67" spans="2:7" ht="13.05" customHeight="1" x14ac:dyDescent="0.25">
      <c r="B67" s="49" t="s">
        <v>52</v>
      </c>
      <c r="C67" s="49"/>
      <c r="D67" s="49"/>
      <c r="E67" s="49"/>
      <c r="F67" s="49"/>
      <c r="G67" s="49"/>
    </row>
    <row r="68" spans="2:7" ht="10.95" customHeight="1" x14ac:dyDescent="0.2">
      <c r="B68" s="5" t="s">
        <v>58</v>
      </c>
      <c r="C68" s="10">
        <v>-219486.89</v>
      </c>
    </row>
    <row r="69" spans="2:7" ht="10.95" customHeight="1" x14ac:dyDescent="0.2">
      <c r="B69" s="5" t="s">
        <v>53</v>
      </c>
      <c r="C69" s="12">
        <v>-76.89</v>
      </c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0">
        <v>-219563.78</v>
      </c>
    </row>
    <row r="72" spans="2:7" s="1" customFormat="1" ht="28.05" customHeight="1" x14ac:dyDescent="0.2"/>
    <row r="73" spans="2:7" ht="12" customHeight="1" x14ac:dyDescent="0.25">
      <c r="B73" s="28" t="s">
        <v>56</v>
      </c>
      <c r="C73" s="29"/>
      <c r="D73" s="30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2016-03-31T07:55:31Z</dcterms:modified>
</cp:coreProperties>
</file>