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<sst xmlns="http://schemas.openxmlformats.org/spreadsheetml/2006/main" count="49" uniqueCount="45">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</sst>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586.4</v>
      </c>
    </row>
    <row r="7" spans="1:4" ht="11.25">
      <c r="A7" s="4"/>
      <c r="B7" s="5" t="s">
        <v>5</v>
      </c>
      <c r="C7" s="6" t="s">
        <v>4</v>
      </c>
      <c r="D7" s="7">
        <v>586.4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2949.16</v>
      </c>
      <c r="D12" s="7">
        <v>13531.1</v>
      </c>
      <c r="E12" s="7">
        <v>11129.04</v>
      </c>
      <c r="F12" s="7">
        <f>C12+D12-E12</f>
        <v>5351.220000000001</v>
      </c>
    </row>
    <row r="13" spans="2:6" ht="11.25">
      <c r="B13" s="5" t="s">
        <v>10</v>
      </c>
      <c r="C13" s="7">
        <v>6913.91</v>
      </c>
      <c r="D13" s="7">
        <v>36979.2</v>
      </c>
      <c r="E13" s="7">
        <v>29929.49</v>
      </c>
      <c r="F13" s="7">
        <f>C13+D13-E13</f>
        <v>13963.619999999999</v>
      </c>
    </row>
    <row r="14" spans="2:6" ht="11.25">
      <c r="B14" s="10" t="s">
        <v>11</v>
      </c>
      <c r="C14" s="22">
        <f>C12+C13</f>
        <v>9863.07</v>
      </c>
      <c r="D14" s="22">
        <f>D12+D13</f>
        <v>50510.299999999996</v>
      </c>
      <c r="E14" s="22">
        <f>SUM(E12:E13)</f>
        <v>41058.53</v>
      </c>
      <c r="F14" s="22">
        <f>F12+F13</f>
        <v>19314.84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16318.17</v>
      </c>
      <c r="D19" s="20">
        <f>D20+D21+D20</f>
        <v>109602.98</v>
      </c>
      <c r="E19" s="20">
        <f>E20+E21+E20</f>
        <v>99821.22</v>
      </c>
      <c r="F19" s="20">
        <f>F20+F21+F20</f>
        <v>26099.929999999993</v>
      </c>
      <c r="G19" s="24">
        <f>E19/D19*100</f>
        <v>91.07527915755576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16318.17</v>
      </c>
      <c r="D21" s="7">
        <v>109602.98</v>
      </c>
      <c r="E21" s="7">
        <v>99821.22</v>
      </c>
      <c r="F21" s="7">
        <f>C21+D21-E21</f>
        <v>26099.929999999993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2625.58</v>
      </c>
      <c r="D26" s="34">
        <f>D27+D28+D29+D30+D31+D32+D33+D34+D35+D36</f>
        <v>102686.54999999999</v>
      </c>
      <c r="E26" s="34">
        <f>E19</f>
        <v>99821.22</v>
      </c>
      <c r="F26" s="34">
        <f>C26+E26-D26</f>
        <v>-239.74999999998545</v>
      </c>
    </row>
    <row r="27" spans="1:8" ht="21.75" customHeight="1">
      <c r="A27"/>
      <c r="B27" s="14" t="s">
        <v>38</v>
      </c>
      <c r="C27" s="7"/>
      <c r="D27" s="7">
        <v>13721.77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13401.64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17643+2014+2000</f>
        <v>21657</v>
      </c>
      <c r="E33" s="9"/>
      <c r="F33" s="9"/>
      <c r="G33"/>
      <c r="H33"/>
    </row>
    <row r="34" spans="1:9" ht="21.75" customHeight="1">
      <c r="A34"/>
      <c r="B34" s="14" t="s">
        <v>33</v>
      </c>
      <c r="C34" s="7"/>
      <c r="D34" s="7">
        <f>9393+9277.31+6846.9-6000</f>
        <v>19517.21</v>
      </c>
      <c r="E34" s="9"/>
      <c r="F34" s="9"/>
      <c r="G34"/>
      <c r="H34"/>
      <c r="I34">
        <f>29050-19657</f>
        <v>9393</v>
      </c>
    </row>
    <row r="35" spans="1:8" ht="11.25" customHeight="1">
      <c r="A35"/>
      <c r="B35" s="14" t="s">
        <v>34</v>
      </c>
      <c r="C35" s="7"/>
      <c r="D35" s="7">
        <f>4010.98+4000</f>
        <v>8010.98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26377.95</v>
      </c>
      <c r="E36" s="9"/>
      <c r="F36" s="9"/>
      <c r="G36"/>
      <c r="H36"/>
    </row>
    <row r="37" spans="2:6" ht="11.25">
      <c r="B37" s="15" t="s">
        <v>37</v>
      </c>
      <c r="C37" s="7"/>
      <c r="D37" s="7">
        <v>20083.3</v>
      </c>
      <c r="E37" s="5"/>
      <c r="F37" s="5"/>
    </row>
    <row r="38" spans="1:8" ht="32.25" customHeight="1">
      <c r="A38"/>
      <c r="B38" s="16" t="s">
        <v>27</v>
      </c>
      <c r="C38" s="25"/>
      <c r="D38" s="25">
        <v>4212.02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2082.63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2017-03-18T06:31:58Z</dcterms:modified>
  <cp:category/>
  <cp:version/>
  <cp:contentType/>
  <cp:contentStatus/>
  <cp:revision>1</cp:revision>
</cp:coreProperties>
</file>