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265"/>
  </bookViews>
  <sheets>
    <sheet name="TDSheet" sheetId="1" r:id="rId1"/>
    <sheet name="Лист1" sheetId="2" r:id="rId2"/>
    <sheet name="Лист2" sheetId="3" r:id="rId3"/>
    <sheet name="Лист3" sheetId="4" r:id="rId4"/>
  </sheets>
  <calcPr calcId="144525"/>
</workbook>
</file>

<file path=xl/calcChain.xml><?xml version="1.0" encoding="utf-8"?>
<calcChain xmlns="http://schemas.openxmlformats.org/spreadsheetml/2006/main">
  <c r="C57" i="1" l="1"/>
  <c r="C45" i="1" s="1"/>
  <c r="E45" i="1" s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<sst xmlns="http://schemas.openxmlformats.org/spreadsheetml/2006/main" count="81" uniqueCount="69">
  <si>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Авиаторов,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</si>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</sst>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Border="1" applyAlignment="1">
      <alignment horizontal="left" wrapText="1" indent="1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6" workbookViewId="0">
      <selection activeCell="L61" sqref="L61"/>
    </sheetView>
  </sheetViews>
  <sheetFormatPr defaultColWidth="10.140625" defaultRowHeight="11.4" customHeight="1" x14ac:dyDescent="0.2"/>
  <cols>
    <col min="1" max="1" width="0.7109375" style="1" customWidth="1"/>
    <col min="2" max="2" width="52.42578125" style="1" customWidth="1"/>
    <col min="3" max="6" width="20" style="1" customWidth="1"/>
    <col min="7" max="7" width="7.42578125" style="1" customWidth="1"/>
    <col min="8" max="8" width="0.42578125" style="1" customWidth="1"/>
    <col min="12" max="12" width="14" customWidth="1"/>
    <col min="13" max="13" width="12" customWidth="1"/>
    <col min="14" max="14" width="11.42578125" customWidth="1"/>
    <col min="16" max="16" width="12.140625" customWidth="1"/>
    <col min="17" max="17" width="12.28515625" customWidth="1"/>
    <col min="18" max="18" width="11.42578125" customWidth="1"/>
  </cols>
  <sheetData>
    <row r="2" spans="1:19" ht="16.2" customHeight="1" x14ac:dyDescent="0.3">
      <c r="B2" s="46" t="s">
        <v>0</v>
      </c>
      <c r="C2" s="46"/>
      <c r="D2" s="46"/>
      <c r="E2" s="46"/>
      <c r="F2" s="46"/>
      <c r="G2" s="46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2664.7</v>
      </c>
    </row>
    <row r="7" spans="1:19" ht="10.95" customHeight="1" x14ac:dyDescent="0.2">
      <c r="A7" s="4"/>
      <c r="B7" s="5" t="s">
        <v>6</v>
      </c>
      <c r="C7" s="6" t="s">
        <v>5</v>
      </c>
      <c r="D7" s="7">
        <v>1852.8</v>
      </c>
    </row>
    <row r="8" spans="1:19" ht="10.95" customHeight="1" x14ac:dyDescent="0.2">
      <c r="A8" s="4"/>
      <c r="B8" s="5" t="s">
        <v>7</v>
      </c>
      <c r="C8" s="6" t="s">
        <v>8</v>
      </c>
      <c r="D8" s="8">
        <v>88</v>
      </c>
    </row>
    <row r="9" spans="1:19" ht="10.95" customHeight="1" x14ac:dyDescent="0.2">
      <c r="A9" s="4"/>
      <c r="B9" s="5" t="s">
        <v>9</v>
      </c>
      <c r="C9" s="6" t="s">
        <v>8</v>
      </c>
      <c r="D9" s="8">
        <v>12</v>
      </c>
    </row>
    <row r="11" spans="1:19" ht="13.2" customHeight="1" x14ac:dyDescent="0.25">
      <c r="B11" s="47" t="s">
        <v>10</v>
      </c>
      <c r="C11" s="47"/>
      <c r="D11" s="47"/>
      <c r="E11" s="47"/>
      <c r="F11" s="47"/>
      <c r="G11" s="47"/>
    </row>
    <row r="13" spans="1:19" ht="22.2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0">
        <v>93864.41</v>
      </c>
      <c r="D14" s="10">
        <v>111768.52</v>
      </c>
      <c r="E14" s="10">
        <v>17904.11</v>
      </c>
      <c r="K14" s="32"/>
      <c r="L14" s="33"/>
      <c r="M14" s="33"/>
      <c r="N14" s="33"/>
      <c r="O14" s="32"/>
      <c r="P14" s="33"/>
      <c r="Q14" s="33"/>
      <c r="R14" s="33"/>
      <c r="S14" s="31"/>
    </row>
    <row r="15" spans="1:19" ht="10.95" customHeight="1" x14ac:dyDescent="0.2">
      <c r="B15" s="5" t="s">
        <v>16</v>
      </c>
      <c r="C15" s="10">
        <v>50978.67</v>
      </c>
      <c r="D15" s="11"/>
      <c r="E15" s="10">
        <v>-50978.67</v>
      </c>
      <c r="K15" s="32"/>
      <c r="L15" s="33"/>
      <c r="M15" s="34"/>
      <c r="N15" s="33"/>
      <c r="O15" s="32"/>
      <c r="P15" s="33"/>
      <c r="Q15" s="34"/>
      <c r="R15" s="33"/>
      <c r="S15" s="31"/>
    </row>
    <row r="16" spans="1:19" ht="10.95" customHeight="1" x14ac:dyDescent="0.2">
      <c r="B16" s="5" t="s">
        <v>17</v>
      </c>
      <c r="C16" s="10">
        <v>6932.88</v>
      </c>
      <c r="D16" s="11"/>
      <c r="E16" s="10">
        <v>-6932.88</v>
      </c>
      <c r="K16" s="32"/>
      <c r="L16" s="33"/>
      <c r="M16" s="34"/>
      <c r="N16" s="33"/>
      <c r="O16" s="32"/>
      <c r="P16" s="33"/>
      <c r="Q16" s="34"/>
      <c r="R16" s="33"/>
      <c r="S16" s="31"/>
    </row>
    <row r="17" spans="2:19" ht="10.95" customHeight="1" x14ac:dyDescent="0.2">
      <c r="B17" s="5" t="s">
        <v>18</v>
      </c>
      <c r="C17" s="10">
        <v>73725.039999999994</v>
      </c>
      <c r="D17" s="10">
        <v>73689.919999999998</v>
      </c>
      <c r="E17" s="12">
        <v>-35.119999999999997</v>
      </c>
      <c r="K17" s="32"/>
      <c r="L17" s="33"/>
      <c r="M17" s="33"/>
      <c r="N17" s="35"/>
      <c r="O17" s="32"/>
      <c r="P17" s="33"/>
      <c r="Q17" s="33"/>
      <c r="R17" s="33"/>
      <c r="S17" s="31"/>
    </row>
    <row r="18" spans="2:19" ht="10.95" customHeight="1" x14ac:dyDescent="0.2">
      <c r="B18" s="5" t="s">
        <v>19</v>
      </c>
      <c r="C18" s="10">
        <v>217371.85</v>
      </c>
      <c r="D18" s="13">
        <v>150444.79999999999</v>
      </c>
      <c r="E18" s="10">
        <v>-66927.05</v>
      </c>
      <c r="K18" s="32"/>
      <c r="L18" s="33"/>
      <c r="M18" s="36"/>
      <c r="N18" s="33"/>
      <c r="O18" s="32"/>
      <c r="P18" s="33"/>
      <c r="Q18" s="36"/>
      <c r="R18" s="33"/>
      <c r="S18" s="31"/>
    </row>
    <row r="19" spans="2:19" ht="10.95" customHeight="1" x14ac:dyDescent="0.2">
      <c r="B19" s="5" t="s">
        <v>20</v>
      </c>
      <c r="C19" s="11"/>
      <c r="D19" s="10">
        <v>50763.44</v>
      </c>
      <c r="E19" s="10">
        <v>50763.44</v>
      </c>
      <c r="K19" s="32"/>
      <c r="L19" s="34"/>
      <c r="M19" s="33"/>
      <c r="N19" s="33"/>
      <c r="O19" s="32"/>
      <c r="P19" s="34"/>
      <c r="Q19" s="33"/>
      <c r="R19" s="33"/>
      <c r="S19" s="37"/>
    </row>
    <row r="20" spans="2:19" ht="10.95" customHeight="1" x14ac:dyDescent="0.2">
      <c r="B20" s="5" t="s">
        <v>21</v>
      </c>
      <c r="C20" s="10">
        <v>61580.21</v>
      </c>
      <c r="D20" s="10">
        <v>220827.44</v>
      </c>
      <c r="E20" s="10">
        <v>159247.23000000001</v>
      </c>
      <c r="K20" s="32"/>
      <c r="L20" s="33"/>
      <c r="M20" s="33"/>
      <c r="N20" s="33"/>
      <c r="O20" s="32"/>
      <c r="P20" s="33"/>
      <c r="Q20" s="33"/>
      <c r="R20" s="33"/>
      <c r="S20" s="31"/>
    </row>
    <row r="21" spans="2:19" ht="10.95" customHeight="1" x14ac:dyDescent="0.2">
      <c r="B21" s="5" t="s">
        <v>22</v>
      </c>
      <c r="C21" s="10">
        <v>1330871.46</v>
      </c>
      <c r="D21" s="10">
        <v>863462.12</v>
      </c>
      <c r="E21" s="10">
        <v>-467409.34</v>
      </c>
      <c r="K21" s="32"/>
      <c r="L21" s="33"/>
      <c r="M21" s="33"/>
      <c r="N21" s="33"/>
      <c r="O21" s="32"/>
      <c r="P21" s="33"/>
      <c r="Q21" s="33"/>
      <c r="R21" s="33"/>
      <c r="S21" s="31"/>
    </row>
    <row r="22" spans="2:19" ht="10.95" customHeight="1" x14ac:dyDescent="0.2">
      <c r="B22" s="5" t="s">
        <v>23</v>
      </c>
      <c r="C22" s="10">
        <v>61771.59</v>
      </c>
      <c r="D22" s="11"/>
      <c r="E22" s="10">
        <v>-61771.59</v>
      </c>
      <c r="K22" s="32"/>
      <c r="L22" s="33"/>
      <c r="M22" s="34"/>
      <c r="N22" s="33"/>
      <c r="O22" s="32"/>
      <c r="P22" s="33"/>
      <c r="Q22" s="34"/>
      <c r="R22" s="33"/>
      <c r="S22" s="31"/>
    </row>
    <row r="23" spans="2:19" ht="10.95" customHeight="1" x14ac:dyDescent="0.2">
      <c r="B23" s="5" t="s">
        <v>24</v>
      </c>
      <c r="C23" s="10">
        <v>182491.66</v>
      </c>
      <c r="D23" s="10">
        <v>140596.85999999999</v>
      </c>
      <c r="E23" s="13">
        <v>-41894.800000000003</v>
      </c>
      <c r="K23" s="32"/>
      <c r="L23" s="33"/>
      <c r="M23" s="33"/>
      <c r="N23" s="36"/>
      <c r="O23" s="32"/>
      <c r="P23" s="33"/>
      <c r="Q23" s="33"/>
      <c r="R23" s="33"/>
      <c r="S23" s="31"/>
    </row>
    <row r="24" spans="2:19" ht="10.95" customHeight="1" x14ac:dyDescent="0.2">
      <c r="B24" s="5" t="s">
        <v>25</v>
      </c>
      <c r="C24" s="10">
        <v>240769.79</v>
      </c>
      <c r="D24" s="10">
        <v>245911.92</v>
      </c>
      <c r="E24" s="10">
        <v>5142.13</v>
      </c>
      <c r="K24" s="32"/>
      <c r="L24" s="33"/>
      <c r="M24" s="33"/>
      <c r="N24" s="33"/>
      <c r="O24" s="32"/>
      <c r="P24" s="33"/>
      <c r="Q24" s="33"/>
      <c r="R24" s="33"/>
      <c r="S24" s="31"/>
    </row>
    <row r="25" spans="2:19" ht="10.95" customHeight="1" x14ac:dyDescent="0.2">
      <c r="B25" s="14" t="s">
        <v>26</v>
      </c>
      <c r="C25" s="15">
        <v>2320357.56</v>
      </c>
      <c r="D25" s="15">
        <v>1857465.02</v>
      </c>
      <c r="E25" s="15">
        <v>-462892.54</v>
      </c>
      <c r="K25" s="38"/>
      <c r="L25" s="39"/>
      <c r="M25" s="39"/>
      <c r="N25" s="39"/>
      <c r="O25" s="38"/>
      <c r="P25" s="39"/>
      <c r="Q25" s="39"/>
      <c r="R25" s="39"/>
      <c r="S25" s="31"/>
    </row>
    <row r="27" spans="2:19" ht="25.95" customHeight="1" x14ac:dyDescent="0.25">
      <c r="B27" s="47" t="s">
        <v>27</v>
      </c>
      <c r="C27" s="47"/>
      <c r="D27" s="47"/>
      <c r="E27" s="47"/>
      <c r="F27" s="47"/>
      <c r="G27" s="47"/>
    </row>
    <row r="29" spans="2:19" ht="22.2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19" ht="12" customHeight="1" x14ac:dyDescent="0.25">
      <c r="B30" s="16" t="s">
        <v>32</v>
      </c>
      <c r="C30" s="17">
        <v>667363.18999999994</v>
      </c>
      <c r="D30" s="17">
        <v>2525021.65</v>
      </c>
      <c r="E30" s="17">
        <f>SUM(E31:E41)</f>
        <v>2517435.9699999997</v>
      </c>
      <c r="F30" s="17">
        <f>SUM(F31:F41)</f>
        <v>674948.87000000011</v>
      </c>
      <c r="G30" s="40">
        <f>E30/D30</f>
        <v>0.99699579605584765</v>
      </c>
    </row>
    <row r="31" spans="2:19" ht="10.95" customHeight="1" x14ac:dyDescent="0.2">
      <c r="B31" s="18" t="s">
        <v>33</v>
      </c>
      <c r="C31" s="10">
        <v>3538.57</v>
      </c>
      <c r="D31" s="10">
        <v>21625.62</v>
      </c>
      <c r="E31" s="19">
        <v>21271</v>
      </c>
      <c r="F31" s="10">
        <f>C31+D31-E31</f>
        <v>3893.1899999999987</v>
      </c>
      <c r="G31" s="11"/>
    </row>
    <row r="32" spans="2:19" ht="10.95" customHeight="1" x14ac:dyDescent="0.2">
      <c r="B32" s="18" t="s">
        <v>34</v>
      </c>
      <c r="C32" s="10">
        <v>127194.37</v>
      </c>
      <c r="D32" s="10">
        <v>639887.86</v>
      </c>
      <c r="E32" s="10">
        <v>643007.93999999994</v>
      </c>
      <c r="F32" s="10">
        <f t="shared" ref="F32:F41" si="0">C32+D32-E32</f>
        <v>124074.29000000004</v>
      </c>
      <c r="G32" s="11"/>
    </row>
    <row r="33" spans="2:7" ht="10.95" customHeight="1" x14ac:dyDescent="0.2">
      <c r="B33" s="18" t="s">
        <v>35</v>
      </c>
      <c r="C33" s="10">
        <v>-5161.34</v>
      </c>
      <c r="D33" s="10">
        <v>6043.15</v>
      </c>
      <c r="E33" s="10">
        <v>7526.69</v>
      </c>
      <c r="F33" s="10">
        <f t="shared" si="0"/>
        <v>-6644.88</v>
      </c>
      <c r="G33" s="11"/>
    </row>
    <row r="34" spans="2:7" ht="10.95" customHeight="1" x14ac:dyDescent="0.2">
      <c r="B34" s="5" t="s">
        <v>15</v>
      </c>
      <c r="C34" s="10">
        <v>46384.65</v>
      </c>
      <c r="D34" s="10">
        <v>111768.52</v>
      </c>
      <c r="E34" s="10">
        <v>115613.11</v>
      </c>
      <c r="F34" s="10">
        <f t="shared" si="0"/>
        <v>42540.060000000012</v>
      </c>
      <c r="G34" s="5"/>
    </row>
    <row r="35" spans="2:7" ht="10.95" customHeight="1" x14ac:dyDescent="0.2">
      <c r="B35" s="5" t="s">
        <v>18</v>
      </c>
      <c r="C35" s="10">
        <v>39315.99</v>
      </c>
      <c r="D35" s="10">
        <v>73689.919999999998</v>
      </c>
      <c r="E35" s="10">
        <v>72627.240000000005</v>
      </c>
      <c r="F35" s="10">
        <f t="shared" si="0"/>
        <v>40378.67</v>
      </c>
      <c r="G35" s="5"/>
    </row>
    <row r="36" spans="2:7" ht="10.95" customHeight="1" x14ac:dyDescent="0.2">
      <c r="B36" s="5" t="s">
        <v>19</v>
      </c>
      <c r="C36" s="10">
        <v>23087.19</v>
      </c>
      <c r="D36" s="13">
        <v>150444.79999999999</v>
      </c>
      <c r="E36" s="10">
        <v>134896.67000000001</v>
      </c>
      <c r="F36" s="10">
        <f t="shared" si="0"/>
        <v>38635.319999999978</v>
      </c>
      <c r="G36" s="5"/>
    </row>
    <row r="37" spans="2:7" ht="10.95" customHeight="1" x14ac:dyDescent="0.2">
      <c r="B37" s="5" t="s">
        <v>20</v>
      </c>
      <c r="C37" s="10">
        <v>10330.620000000001</v>
      </c>
      <c r="D37" s="10">
        <v>50763.44</v>
      </c>
      <c r="E37" s="10">
        <v>50503.99</v>
      </c>
      <c r="F37" s="10">
        <f t="shared" si="0"/>
        <v>10590.070000000007</v>
      </c>
      <c r="G37" s="5"/>
    </row>
    <row r="38" spans="2:7" ht="10.95" customHeight="1" x14ac:dyDescent="0.2">
      <c r="B38" s="5" t="s">
        <v>21</v>
      </c>
      <c r="C38" s="10">
        <v>110518.72</v>
      </c>
      <c r="D38" s="10">
        <v>220827.44</v>
      </c>
      <c r="E38" s="10">
        <v>221307.61</v>
      </c>
      <c r="F38" s="10">
        <f t="shared" si="0"/>
        <v>110038.55000000005</v>
      </c>
      <c r="G38" s="5"/>
    </row>
    <row r="39" spans="2:7" ht="10.95" customHeight="1" x14ac:dyDescent="0.2">
      <c r="B39" s="5" t="s">
        <v>22</v>
      </c>
      <c r="C39" s="10">
        <v>204297.92</v>
      </c>
      <c r="D39" s="10">
        <v>863462.12</v>
      </c>
      <c r="E39" s="10">
        <v>870751.75</v>
      </c>
      <c r="F39" s="10">
        <f t="shared" si="0"/>
        <v>197008.29000000004</v>
      </c>
      <c r="G39" s="5"/>
    </row>
    <row r="40" spans="2:7" ht="10.95" customHeight="1" x14ac:dyDescent="0.2">
      <c r="B40" s="5" t="s">
        <v>24</v>
      </c>
      <c r="C40" s="10">
        <v>48540.09</v>
      </c>
      <c r="D40" s="10">
        <v>140596.85999999999</v>
      </c>
      <c r="E40" s="13">
        <v>138725.4</v>
      </c>
      <c r="F40" s="10">
        <f t="shared" si="0"/>
        <v>50411.549999999988</v>
      </c>
      <c r="G40" s="5"/>
    </row>
    <row r="41" spans="2:7" ht="10.95" customHeight="1" x14ac:dyDescent="0.2">
      <c r="B41" s="5" t="s">
        <v>25</v>
      </c>
      <c r="C41" s="10">
        <v>59316.41</v>
      </c>
      <c r="D41" s="10">
        <v>245911.92</v>
      </c>
      <c r="E41" s="10">
        <v>241204.57</v>
      </c>
      <c r="F41" s="10">
        <f t="shared" si="0"/>
        <v>64023.760000000009</v>
      </c>
      <c r="G41" s="5"/>
    </row>
    <row r="43" spans="2:7" ht="13.2" customHeight="1" x14ac:dyDescent="0.25">
      <c r="B43" s="48" t="s">
        <v>36</v>
      </c>
      <c r="C43" s="48"/>
      <c r="D43" s="48"/>
      <c r="E43" s="48"/>
      <c r="F43" s="48"/>
      <c r="G43" s="48"/>
    </row>
    <row r="44" spans="2:7" ht="12" customHeight="1" x14ac:dyDescent="0.25">
      <c r="B44" s="16" t="s">
        <v>37</v>
      </c>
      <c r="C44" s="20" t="s">
        <v>38</v>
      </c>
      <c r="D44" s="20" t="s">
        <v>39</v>
      </c>
      <c r="E44" s="20" t="s">
        <v>40</v>
      </c>
    </row>
    <row r="45" spans="2:7" ht="10.95" customHeight="1" x14ac:dyDescent="0.2">
      <c r="B45" s="5"/>
      <c r="C45" s="10">
        <f>SUM(C46:C58)</f>
        <v>621951.40079999994</v>
      </c>
      <c r="D45" s="10">
        <v>639887.86</v>
      </c>
      <c r="E45" s="21">
        <f>D45-C45</f>
        <v>17936.459200000041</v>
      </c>
      <c r="F45" s="22"/>
    </row>
    <row r="46" spans="2:7" ht="10.95" customHeight="1" x14ac:dyDescent="0.2">
      <c r="B46" s="23" t="s">
        <v>41</v>
      </c>
      <c r="C46" s="10">
        <v>43614.03</v>
      </c>
      <c r="D46" s="11"/>
      <c r="E46" s="11"/>
      <c r="F46" s="22"/>
    </row>
    <row r="47" spans="2:7" ht="10.95" customHeight="1" x14ac:dyDescent="0.2">
      <c r="B47" s="5" t="s">
        <v>42</v>
      </c>
      <c r="C47" s="10">
        <v>23312.95</v>
      </c>
      <c r="D47" s="5"/>
      <c r="E47" s="5"/>
      <c r="F47" s="22"/>
    </row>
    <row r="48" spans="2:7" ht="10.95" customHeight="1" x14ac:dyDescent="0.2">
      <c r="B48" s="5" t="s">
        <v>43</v>
      </c>
      <c r="C48" s="10">
        <v>118038.81</v>
      </c>
      <c r="D48" s="11"/>
      <c r="E48" s="5"/>
      <c r="F48" s="22"/>
    </row>
    <row r="49" spans="2:7" ht="10.95" customHeight="1" x14ac:dyDescent="0.2">
      <c r="B49" s="23" t="s">
        <v>44</v>
      </c>
      <c r="C49" s="11"/>
      <c r="D49" s="11"/>
      <c r="E49" s="11"/>
      <c r="F49" s="22"/>
    </row>
    <row r="50" spans="2:7" ht="10.95" customHeight="1" x14ac:dyDescent="0.2">
      <c r="B50" s="23" t="s">
        <v>45</v>
      </c>
      <c r="C50" s="10">
        <v>12600</v>
      </c>
      <c r="D50" s="11"/>
      <c r="E50" s="11"/>
      <c r="F50" s="22"/>
    </row>
    <row r="51" spans="2:7" ht="10.95" customHeight="1" x14ac:dyDescent="0.2">
      <c r="B51" s="23" t="s">
        <v>46</v>
      </c>
      <c r="C51" s="11"/>
      <c r="D51" s="11"/>
      <c r="E51" s="11"/>
      <c r="F51" s="22"/>
    </row>
    <row r="52" spans="2:7" ht="33" customHeight="1" x14ac:dyDescent="0.2">
      <c r="B52" s="23" t="s">
        <v>47</v>
      </c>
      <c r="C52" s="11"/>
      <c r="D52" s="11"/>
      <c r="E52" s="11"/>
      <c r="F52" s="22"/>
    </row>
    <row r="53" spans="2:7" ht="22.2" customHeight="1" x14ac:dyDescent="0.2">
      <c r="B53" s="23" t="s">
        <v>48</v>
      </c>
      <c r="C53" s="10">
        <v>14300</v>
      </c>
      <c r="D53" s="11"/>
      <c r="E53" s="11"/>
      <c r="F53" s="22"/>
    </row>
    <row r="54" spans="2:7" ht="10.95" customHeight="1" x14ac:dyDescent="0.2">
      <c r="B54" s="23" t="s">
        <v>49</v>
      </c>
      <c r="C54" s="10">
        <v>101065</v>
      </c>
      <c r="D54" s="11"/>
      <c r="E54" s="11"/>
      <c r="F54" s="22"/>
    </row>
    <row r="55" spans="2:7" ht="10.95" customHeight="1" x14ac:dyDescent="0.2">
      <c r="B55" s="23" t="s">
        <v>50</v>
      </c>
      <c r="C55" s="11"/>
      <c r="D55" s="11"/>
      <c r="E55" s="11"/>
      <c r="F55" s="22"/>
    </row>
    <row r="56" spans="2:7" ht="10.95" customHeight="1" x14ac:dyDescent="0.2">
      <c r="B56" s="24" t="s">
        <v>51</v>
      </c>
      <c r="C56" s="25">
        <v>179168.60079999999</v>
      </c>
      <c r="D56" s="5"/>
      <c r="E56" s="5"/>
      <c r="F56" s="41"/>
    </row>
    <row r="57" spans="2:7" ht="33" customHeight="1" x14ac:dyDescent="0.2">
      <c r="B57" s="26" t="s">
        <v>52</v>
      </c>
      <c r="C57" s="27">
        <f>120633.71+2720.65</f>
        <v>123354.36</v>
      </c>
      <c r="D57" s="11"/>
      <c r="E57" s="11"/>
    </row>
    <row r="58" spans="2:7" ht="10.95" customHeight="1" x14ac:dyDescent="0.2">
      <c r="B58" s="26" t="s">
        <v>53</v>
      </c>
      <c r="C58" s="10">
        <v>6497.65</v>
      </c>
      <c r="D58" s="11"/>
      <c r="E58" s="11"/>
    </row>
    <row r="59" spans="2:7" ht="10.95" customHeight="1" x14ac:dyDescent="0.2">
      <c r="B59" s="42"/>
      <c r="C59" s="33"/>
      <c r="D59" s="34"/>
      <c r="E59" s="34"/>
    </row>
    <row r="60" spans="2:7" ht="11.4" customHeight="1" x14ac:dyDescent="0.25">
      <c r="B60" s="49" t="s">
        <v>63</v>
      </c>
      <c r="C60" s="49"/>
      <c r="D60" s="49"/>
      <c r="E60" s="49"/>
      <c r="F60" s="49"/>
      <c r="G60" s="49"/>
    </row>
    <row r="61" spans="2:7" ht="11.4" customHeight="1" x14ac:dyDescent="0.2">
      <c r="B61" s="43"/>
      <c r="C61" s="44" t="s">
        <v>64</v>
      </c>
      <c r="D61" s="44" t="s">
        <v>65</v>
      </c>
      <c r="E61" s="44" t="s">
        <v>66</v>
      </c>
    </row>
    <row r="62" spans="2:7" ht="11.4" customHeight="1" x14ac:dyDescent="0.2">
      <c r="B62" s="45" t="s">
        <v>67</v>
      </c>
      <c r="C62" s="53">
        <v>174530.74</v>
      </c>
      <c r="D62" s="53">
        <v>121528.53</v>
      </c>
      <c r="E62" s="60">
        <v>67866.740000000005</v>
      </c>
    </row>
    <row r="63" spans="2:7" ht="11.4" customHeight="1" x14ac:dyDescent="0.2">
      <c r="B63" s="45" t="s">
        <v>68</v>
      </c>
      <c r="C63" s="53">
        <v>19374.240000000002</v>
      </c>
      <c r="D63" s="53">
        <v>16859.72</v>
      </c>
      <c r="E63" s="61"/>
    </row>
    <row r="65" spans="2:7" ht="11.4" customHeight="1" x14ac:dyDescent="0.25">
      <c r="B65" s="50" t="s">
        <v>61</v>
      </c>
      <c r="C65" s="50"/>
      <c r="D65" s="50"/>
      <c r="E65" s="50"/>
      <c r="F65" s="50"/>
    </row>
    <row r="66" spans="2:7" ht="11.4" customHeight="1" x14ac:dyDescent="0.2">
      <c r="B66" s="51" t="s">
        <v>62</v>
      </c>
      <c r="C66" s="54">
        <v>0</v>
      </c>
      <c r="D66" s="55"/>
      <c r="E66" s="56"/>
    </row>
    <row r="67" spans="2:7" ht="11.4" customHeight="1" x14ac:dyDescent="0.2">
      <c r="B67" s="52"/>
      <c r="C67" s="57"/>
      <c r="D67" s="58"/>
      <c r="E67" s="59"/>
    </row>
    <row r="68" spans="2:7" ht="10.95" customHeight="1" x14ac:dyDescent="0.2">
      <c r="B68" s="42"/>
      <c r="C68" s="33"/>
      <c r="D68" s="34"/>
      <c r="E68" s="34"/>
    </row>
    <row r="69" spans="2:7" ht="11.4" customHeight="1" x14ac:dyDescent="0.2">
      <c r="B69" s="32"/>
      <c r="C69" s="32"/>
      <c r="D69" s="32"/>
      <c r="E69" s="32"/>
    </row>
    <row r="70" spans="2:7" ht="9.6" customHeight="1" x14ac:dyDescent="0.25">
      <c r="B70" s="48" t="s">
        <v>54</v>
      </c>
      <c r="C70" s="48"/>
      <c r="D70" s="48"/>
      <c r="E70" s="48"/>
      <c r="F70" s="48"/>
      <c r="G70" s="48"/>
    </row>
    <row r="71" spans="2:7" ht="10.95" customHeight="1" x14ac:dyDescent="0.2">
      <c r="B71" s="5" t="s">
        <v>60</v>
      </c>
      <c r="C71" s="10">
        <v>90558.26</v>
      </c>
    </row>
    <row r="72" spans="2:7" ht="10.95" customHeight="1" x14ac:dyDescent="0.2">
      <c r="B72" s="5" t="s">
        <v>55</v>
      </c>
      <c r="C72" s="10">
        <v>6043.15</v>
      </c>
    </row>
    <row r="73" spans="2:7" ht="10.95" customHeight="1" x14ac:dyDescent="0.2">
      <c r="B73" s="5" t="s">
        <v>56</v>
      </c>
      <c r="C73" s="11"/>
    </row>
    <row r="74" spans="2:7" ht="10.95" customHeight="1" x14ac:dyDescent="0.2">
      <c r="B74" s="5" t="s">
        <v>57</v>
      </c>
      <c r="C74" s="12">
        <v>96601.41</v>
      </c>
    </row>
    <row r="75" spans="2:7" s="1" customFormat="1" ht="28.2" customHeight="1" x14ac:dyDescent="0.2"/>
    <row r="76" spans="2:7" ht="12" customHeight="1" x14ac:dyDescent="0.25">
      <c r="B76" s="28" t="s">
        <v>58</v>
      </c>
      <c r="C76" s="29"/>
      <c r="D76" s="30" t="s">
        <v>59</v>
      </c>
    </row>
  </sheetData>
  <mergeCells count="10">
    <mergeCell ref="B2:G2"/>
    <mergeCell ref="B11:G11"/>
    <mergeCell ref="B27:G27"/>
    <mergeCell ref="B43:G43"/>
    <mergeCell ref="B70:G70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TDSheet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2016-03-23T11:06:44Z</cp:lastPrinted>
  <dcterms:modified xsi:type="dcterms:W3CDTF">2016-03-31T06:32:22Z</dcterms:modified>
</cp:coreProperties>
</file>