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24" i="1" l="1"/>
  <c r="E15" i="1"/>
  <c r="E16" i="1"/>
  <c r="E17" i="1"/>
  <c r="E18" i="1"/>
  <c r="E19" i="1"/>
  <c r="E20" i="1"/>
  <c r="E21" i="1"/>
  <c r="E22" i="1"/>
  <c r="E23" i="1"/>
  <c r="E14" i="1"/>
  <c r="C23" i="1"/>
  <c r="C21" i="1"/>
  <c r="C15" i="1"/>
  <c r="C14" i="1"/>
  <c r="D24" i="1" l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  <c r="C24" i="1" l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<sst xmlns="http://schemas.openxmlformats.org/spreadsheetml/2006/main" count="80" uniqueCount="68">
  <si>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 Варшавская, 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</si>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</sst>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B10" workbookViewId="0">
      <selection activeCell="I23" sqref="I2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8" max="18" width="10.85546875" customWidth="1"/>
  </cols>
  <sheetData>
    <row r="2" spans="1:21" ht="16.05" customHeight="1" x14ac:dyDescent="0.3">
      <c r="B2" s="49" t="s">
        <v>0</v>
      </c>
      <c r="C2" s="49"/>
      <c r="D2" s="49"/>
      <c r="E2" s="49"/>
      <c r="F2" s="49"/>
      <c r="G2" s="49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367.5</v>
      </c>
    </row>
    <row r="7" spans="1:21" ht="10.95" customHeight="1" x14ac:dyDescent="0.2">
      <c r="A7" s="4"/>
      <c r="B7" s="5" t="s">
        <v>6</v>
      </c>
      <c r="C7" s="6" t="s">
        <v>5</v>
      </c>
      <c r="D7" s="8">
        <v>230</v>
      </c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50" t="s">
        <v>10</v>
      </c>
      <c r="C11" s="50"/>
      <c r="D11" s="50"/>
      <c r="E11" s="50"/>
      <c r="F11" s="50"/>
      <c r="G11" s="50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0.95" customHeight="1" x14ac:dyDescent="0.2">
      <c r="B14" s="5" t="s">
        <v>15</v>
      </c>
      <c r="C14" s="10">
        <f>11671.81+3845.5</f>
        <v>15517.31</v>
      </c>
      <c r="D14" s="10">
        <v>23058.78</v>
      </c>
      <c r="E14" s="10">
        <f>D14-C14</f>
        <v>7541.4699999999993</v>
      </c>
      <c r="F14" s="48"/>
      <c r="K14" s="33"/>
      <c r="L14" s="34"/>
      <c r="M14" s="34"/>
      <c r="N14" s="34"/>
      <c r="O14" s="33"/>
      <c r="P14" s="34"/>
      <c r="Q14" s="34"/>
      <c r="R14" s="34"/>
      <c r="S14" s="33"/>
      <c r="T14" s="33"/>
      <c r="U14" s="33"/>
    </row>
    <row r="15" spans="1:21" ht="10.95" customHeight="1" x14ac:dyDescent="0.2">
      <c r="B15" s="5" t="s">
        <v>16</v>
      </c>
      <c r="C15" s="10">
        <f>1197.14+1124.6</f>
        <v>2321.7399999999998</v>
      </c>
      <c r="D15" s="11"/>
      <c r="E15" s="10">
        <f t="shared" ref="E15:E23" si="0">D15-C15</f>
        <v>-2321.7399999999998</v>
      </c>
      <c r="F15" s="48"/>
      <c r="K15" s="33"/>
      <c r="L15" s="34"/>
      <c r="M15" s="35"/>
      <c r="N15" s="34"/>
      <c r="O15" s="33"/>
      <c r="P15" s="34"/>
      <c r="Q15" s="35"/>
      <c r="R15" s="34"/>
      <c r="S15" s="33"/>
      <c r="T15" s="33"/>
      <c r="U15" s="33"/>
    </row>
    <row r="16" spans="1:21" ht="10.95" customHeight="1" x14ac:dyDescent="0.2">
      <c r="B16" s="5" t="s">
        <v>17</v>
      </c>
      <c r="C16" s="10">
        <v>12448.99</v>
      </c>
      <c r="D16" s="10">
        <v>12535.28</v>
      </c>
      <c r="E16" s="10">
        <f t="shared" si="0"/>
        <v>86.290000000000873</v>
      </c>
      <c r="F16" s="48"/>
      <c r="K16" s="33"/>
      <c r="L16" s="34"/>
      <c r="M16" s="34"/>
      <c r="N16" s="36"/>
      <c r="O16" s="33"/>
      <c r="P16" s="34"/>
      <c r="Q16" s="34"/>
      <c r="R16" s="34"/>
      <c r="S16" s="33"/>
      <c r="T16" s="33"/>
      <c r="U16" s="33"/>
    </row>
    <row r="17" spans="2:21" ht="10.95" customHeight="1" x14ac:dyDescent="0.2">
      <c r="B17" s="5" t="s">
        <v>18</v>
      </c>
      <c r="C17" s="10">
        <v>38724.51</v>
      </c>
      <c r="D17" s="10">
        <v>19326.759999999998</v>
      </c>
      <c r="E17" s="69">
        <f t="shared" si="0"/>
        <v>-19397.750000000004</v>
      </c>
      <c r="F17" s="48"/>
      <c r="K17" s="33"/>
      <c r="L17" s="34"/>
      <c r="M17" s="34"/>
      <c r="N17" s="34"/>
      <c r="O17" s="33"/>
      <c r="P17" s="34"/>
      <c r="Q17" s="34"/>
      <c r="R17" s="34"/>
      <c r="S17" s="33"/>
      <c r="T17" s="33"/>
      <c r="U17" s="33"/>
    </row>
    <row r="18" spans="2:21" ht="10.95" customHeight="1" x14ac:dyDescent="0.2">
      <c r="B18" s="5" t="s">
        <v>19</v>
      </c>
      <c r="C18" s="11"/>
      <c r="D18" s="64">
        <v>9728.11</v>
      </c>
      <c r="E18" s="70">
        <f t="shared" si="0"/>
        <v>9728.11</v>
      </c>
      <c r="F18" s="48"/>
      <c r="K18" s="33"/>
      <c r="L18" s="35"/>
      <c r="M18" s="34"/>
      <c r="N18" s="34"/>
      <c r="O18" s="33"/>
      <c r="P18" s="35"/>
      <c r="Q18" s="34"/>
      <c r="R18" s="34"/>
      <c r="S18" s="37"/>
      <c r="T18" s="33"/>
      <c r="U18" s="33"/>
    </row>
    <row r="19" spans="2:21" ht="10.95" customHeight="1" x14ac:dyDescent="0.2">
      <c r="B19" s="5" t="s">
        <v>20</v>
      </c>
      <c r="C19" s="10">
        <v>12341.31</v>
      </c>
      <c r="D19" s="64">
        <v>51273.279999999999</v>
      </c>
      <c r="E19" s="70">
        <f t="shared" si="0"/>
        <v>38931.97</v>
      </c>
      <c r="F19" s="48"/>
      <c r="K19" s="33"/>
      <c r="L19" s="34"/>
      <c r="M19" s="34"/>
      <c r="N19" s="34"/>
      <c r="O19" s="33"/>
      <c r="P19" s="34"/>
      <c r="Q19" s="34"/>
      <c r="R19" s="34"/>
      <c r="S19" s="33"/>
      <c r="T19" s="33"/>
      <c r="U19" s="33"/>
    </row>
    <row r="20" spans="2:21" ht="10.95" customHeight="1" x14ac:dyDescent="0.2">
      <c r="B20" s="5" t="s">
        <v>21</v>
      </c>
      <c r="C20" s="13">
        <v>94935.9</v>
      </c>
      <c r="D20" s="64">
        <v>116231.14</v>
      </c>
      <c r="E20" s="70">
        <f t="shared" si="0"/>
        <v>21295.240000000005</v>
      </c>
      <c r="F20" s="48"/>
      <c r="K20" s="33"/>
      <c r="L20" s="38"/>
      <c r="M20" s="34"/>
      <c r="N20" s="34"/>
      <c r="O20" s="33"/>
      <c r="P20" s="38"/>
      <c r="Q20" s="34"/>
      <c r="R20" s="34"/>
      <c r="S20" s="33"/>
      <c r="T20" s="33"/>
      <c r="U20" s="33"/>
    </row>
    <row r="21" spans="2:21" ht="10.95" customHeight="1" x14ac:dyDescent="0.2">
      <c r="B21" s="5" t="s">
        <v>22</v>
      </c>
      <c r="C21" s="14">
        <f>4797+9961.54</f>
        <v>14758.54</v>
      </c>
      <c r="D21" s="68"/>
      <c r="E21" s="70">
        <f t="shared" si="0"/>
        <v>-14758.54</v>
      </c>
      <c r="F21" s="48"/>
      <c r="K21" s="33"/>
      <c r="L21" s="39"/>
      <c r="M21" s="35"/>
      <c r="N21" s="39"/>
      <c r="O21" s="33"/>
      <c r="P21" s="39"/>
      <c r="Q21" s="35"/>
      <c r="R21" s="34"/>
      <c r="S21" s="33"/>
      <c r="T21" s="33"/>
      <c r="U21" s="33"/>
    </row>
    <row r="22" spans="2:21" ht="10.95" customHeight="1" x14ac:dyDescent="0.2">
      <c r="B22" s="5" t="s">
        <v>23</v>
      </c>
      <c r="C22" s="10">
        <v>13797.24</v>
      </c>
      <c r="D22" s="64">
        <v>28540.55</v>
      </c>
      <c r="E22" s="70">
        <f t="shared" si="0"/>
        <v>14743.31</v>
      </c>
      <c r="F22" s="48"/>
      <c r="K22" s="33"/>
      <c r="L22" s="34"/>
      <c r="M22" s="34"/>
      <c r="N22" s="34"/>
      <c r="O22" s="33"/>
      <c r="P22" s="34"/>
      <c r="Q22" s="34"/>
      <c r="R22" s="34"/>
      <c r="S22" s="33"/>
      <c r="T22" s="33"/>
      <c r="U22" s="33"/>
    </row>
    <row r="23" spans="2:21" ht="10.95" customHeight="1" x14ac:dyDescent="0.2">
      <c r="B23" s="5" t="s">
        <v>24</v>
      </c>
      <c r="C23" s="11">
        <f>36397.31+2709.04</f>
        <v>39106.35</v>
      </c>
      <c r="D23" s="64">
        <v>33566.39</v>
      </c>
      <c r="E23" s="70">
        <f t="shared" si="0"/>
        <v>-5539.9599999999991</v>
      </c>
      <c r="F23" s="66"/>
      <c r="G23" s="67"/>
      <c r="H23" s="67"/>
      <c r="I23" s="33"/>
      <c r="K23" s="33"/>
      <c r="L23" s="35"/>
      <c r="M23" s="34"/>
      <c r="N23" s="34"/>
      <c r="O23" s="33"/>
      <c r="P23" s="35"/>
      <c r="Q23" s="34"/>
      <c r="R23" s="34"/>
      <c r="S23" s="33"/>
      <c r="T23" s="33"/>
      <c r="U23" s="33"/>
    </row>
    <row r="24" spans="2:21" ht="10.95" customHeight="1" x14ac:dyDescent="0.2">
      <c r="B24" s="15" t="s">
        <v>25</v>
      </c>
      <c r="C24" s="16">
        <f>SUM(C14:C23)</f>
        <v>243951.89</v>
      </c>
      <c r="D24" s="65">
        <f t="shared" ref="D24:F24" si="1">SUM(D14:D23)</f>
        <v>294260.28999999998</v>
      </c>
      <c r="E24" s="71">
        <f t="shared" si="1"/>
        <v>50308.4</v>
      </c>
      <c r="F24" s="40"/>
      <c r="G24" s="67"/>
      <c r="H24" s="67"/>
      <c r="I24" s="33"/>
      <c r="K24" s="33"/>
      <c r="L24" s="40"/>
      <c r="M24" s="41"/>
      <c r="N24" s="41"/>
      <c r="O24" s="33"/>
      <c r="P24" s="40"/>
      <c r="Q24" s="40"/>
      <c r="R24" s="40"/>
      <c r="S24" s="33"/>
      <c r="T24" s="33"/>
      <c r="U24" s="33"/>
    </row>
    <row r="26" spans="2:21" ht="25.95" customHeight="1" x14ac:dyDescent="0.25">
      <c r="B26" s="50" t="s">
        <v>26</v>
      </c>
      <c r="C26" s="50"/>
      <c r="D26" s="50"/>
      <c r="E26" s="50"/>
      <c r="F26" s="50"/>
      <c r="G26" s="50"/>
    </row>
    <row r="28" spans="2:21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1" ht="12" customHeight="1" x14ac:dyDescent="0.25">
      <c r="B29" s="17" t="s">
        <v>31</v>
      </c>
      <c r="C29" s="18">
        <v>58854.17</v>
      </c>
      <c r="D29" s="19">
        <v>394099.9</v>
      </c>
      <c r="E29" s="18">
        <f>SUM(E30:E40)</f>
        <v>320573.40000000002</v>
      </c>
      <c r="F29" s="18">
        <f>SUM(F30:F40)</f>
        <v>132380.66999999995</v>
      </c>
      <c r="G29" s="42">
        <f>E29/D29</f>
        <v>0.81343182274342118</v>
      </c>
    </row>
    <row r="30" spans="2:21" ht="10.95" customHeight="1" x14ac:dyDescent="0.2">
      <c r="B30" s="20" t="s">
        <v>32</v>
      </c>
      <c r="C30" s="10">
        <v>1041.1600000000001</v>
      </c>
      <c r="D30" s="10">
        <v>14645.16</v>
      </c>
      <c r="E30" s="10">
        <v>12818.06</v>
      </c>
      <c r="F30" s="10">
        <f>C30+D30-E30</f>
        <v>2868.26</v>
      </c>
      <c r="G30" s="11"/>
    </row>
    <row r="31" spans="2:21" ht="10.95" customHeight="1" x14ac:dyDescent="0.2">
      <c r="B31" s="20" t="s">
        <v>33</v>
      </c>
      <c r="C31" s="10">
        <v>10281.870000000001</v>
      </c>
      <c r="D31" s="10">
        <v>85194.45</v>
      </c>
      <c r="E31" s="10">
        <v>71483.47</v>
      </c>
      <c r="F31" s="10">
        <f t="shared" ref="F31:F40" si="2">C31+D31-E31</f>
        <v>23992.849999999991</v>
      </c>
      <c r="G31" s="11"/>
    </row>
    <row r="32" spans="2:21" ht="10.95" customHeight="1" x14ac:dyDescent="0.2">
      <c r="B32" s="20" t="s">
        <v>34</v>
      </c>
      <c r="C32" s="11"/>
      <c r="D32" s="11"/>
      <c r="E32" s="11"/>
      <c r="F32" s="10">
        <f t="shared" si="2"/>
        <v>0</v>
      </c>
      <c r="G32" s="11"/>
    </row>
    <row r="33" spans="2:7" ht="10.95" customHeight="1" x14ac:dyDescent="0.2">
      <c r="B33" s="5" t="s">
        <v>15</v>
      </c>
      <c r="C33" s="10">
        <v>2187.63</v>
      </c>
      <c r="D33" s="10">
        <v>23058.78</v>
      </c>
      <c r="E33" s="10">
        <v>15732.33</v>
      </c>
      <c r="F33" s="10">
        <f t="shared" si="2"/>
        <v>9514.08</v>
      </c>
      <c r="G33" s="5"/>
    </row>
    <row r="34" spans="2:7" ht="10.95" customHeight="1" x14ac:dyDescent="0.2">
      <c r="B34" s="5" t="s">
        <v>17</v>
      </c>
      <c r="C34" s="13">
        <v>3815.5</v>
      </c>
      <c r="D34" s="10">
        <v>12535.28</v>
      </c>
      <c r="E34" s="13">
        <v>10465.790000000001</v>
      </c>
      <c r="F34" s="10">
        <f t="shared" si="2"/>
        <v>5884.99</v>
      </c>
      <c r="G34" s="5"/>
    </row>
    <row r="35" spans="2:7" ht="10.95" customHeight="1" x14ac:dyDescent="0.2">
      <c r="B35" s="5" t="s">
        <v>18</v>
      </c>
      <c r="C35" s="12">
        <v>-257.91000000000003</v>
      </c>
      <c r="D35" s="10">
        <v>19326.759999999998</v>
      </c>
      <c r="E35" s="10">
        <v>17707.09</v>
      </c>
      <c r="F35" s="10">
        <f t="shared" si="2"/>
        <v>1361.7599999999984</v>
      </c>
      <c r="G35" s="5"/>
    </row>
    <row r="36" spans="2:7" ht="10.95" customHeight="1" x14ac:dyDescent="0.2">
      <c r="B36" s="5" t="s">
        <v>19</v>
      </c>
      <c r="C36" s="21">
        <v>-253.9</v>
      </c>
      <c r="D36" s="10">
        <v>9728.11</v>
      </c>
      <c r="E36" s="10">
        <v>8831.39</v>
      </c>
      <c r="F36" s="10">
        <f t="shared" si="2"/>
        <v>642.82000000000153</v>
      </c>
      <c r="G36" s="5"/>
    </row>
    <row r="37" spans="2:7" ht="10.95" customHeight="1" x14ac:dyDescent="0.2">
      <c r="B37" s="5" t="s">
        <v>20</v>
      </c>
      <c r="C37" s="10">
        <v>7747.13</v>
      </c>
      <c r="D37" s="10">
        <v>51273.279999999999</v>
      </c>
      <c r="E37" s="10">
        <v>29121.38</v>
      </c>
      <c r="F37" s="10">
        <f t="shared" si="2"/>
        <v>29899.029999999995</v>
      </c>
      <c r="G37" s="5"/>
    </row>
    <row r="38" spans="2:7" ht="10.95" customHeight="1" x14ac:dyDescent="0.2">
      <c r="B38" s="5" t="s">
        <v>21</v>
      </c>
      <c r="C38" s="10">
        <v>23034.47</v>
      </c>
      <c r="D38" s="10">
        <v>116231.14</v>
      </c>
      <c r="E38" s="13">
        <v>102969.1</v>
      </c>
      <c r="F38" s="10">
        <f t="shared" si="2"/>
        <v>36296.50999999998</v>
      </c>
      <c r="G38" s="5"/>
    </row>
    <row r="39" spans="2:7" ht="10.95" customHeight="1" x14ac:dyDescent="0.2">
      <c r="B39" s="5" t="s">
        <v>23</v>
      </c>
      <c r="C39" s="10">
        <v>2674.18</v>
      </c>
      <c r="D39" s="10">
        <v>28540.55</v>
      </c>
      <c r="E39" s="10">
        <v>19701.27</v>
      </c>
      <c r="F39" s="10">
        <f t="shared" si="2"/>
        <v>11513.46</v>
      </c>
      <c r="G39" s="5"/>
    </row>
    <row r="40" spans="2:7" ht="10.95" customHeight="1" x14ac:dyDescent="0.2">
      <c r="B40" s="5" t="s">
        <v>24</v>
      </c>
      <c r="C40" s="10">
        <v>8584.0400000000009</v>
      </c>
      <c r="D40" s="10">
        <v>33566.39</v>
      </c>
      <c r="E40" s="10">
        <v>31743.52</v>
      </c>
      <c r="F40" s="10">
        <f t="shared" si="2"/>
        <v>10406.91</v>
      </c>
      <c r="G40" s="5"/>
    </row>
    <row r="42" spans="2:7" ht="13.05" customHeight="1" x14ac:dyDescent="0.25">
      <c r="B42" s="51" t="s">
        <v>35</v>
      </c>
      <c r="C42" s="51"/>
      <c r="D42" s="51"/>
      <c r="E42" s="51"/>
      <c r="F42" s="51"/>
      <c r="G42" s="51"/>
    </row>
    <row r="43" spans="2:7" ht="12" customHeight="1" x14ac:dyDescent="0.25">
      <c r="B43" s="17" t="s">
        <v>36</v>
      </c>
      <c r="C43" s="22" t="s">
        <v>37</v>
      </c>
      <c r="D43" s="22" t="s">
        <v>38</v>
      </c>
      <c r="E43" s="22" t="s">
        <v>39</v>
      </c>
    </row>
    <row r="44" spans="2:7" ht="10.95" customHeight="1" x14ac:dyDescent="0.2">
      <c r="B44" s="5"/>
      <c r="C44" s="10">
        <v>91117.8</v>
      </c>
      <c r="D44" s="10">
        <v>85194.45</v>
      </c>
      <c r="E44" s="23">
        <v>-5923.3512899999996</v>
      </c>
      <c r="F44" s="24"/>
    </row>
    <row r="45" spans="2:7" ht="10.95" customHeight="1" x14ac:dyDescent="0.2">
      <c r="B45" s="25" t="s">
        <v>40</v>
      </c>
      <c r="C45" s="10">
        <v>28085.42</v>
      </c>
      <c r="D45" s="11"/>
      <c r="E45" s="11"/>
      <c r="F45" s="24"/>
    </row>
    <row r="46" spans="2:7" ht="10.95" customHeight="1" x14ac:dyDescent="0.2">
      <c r="B46" s="5" t="s">
        <v>41</v>
      </c>
      <c r="C46" s="10">
        <v>2859.24</v>
      </c>
      <c r="D46" s="5"/>
      <c r="E46" s="5"/>
      <c r="F46" s="24"/>
    </row>
    <row r="47" spans="2:7" ht="10.95" customHeight="1" x14ac:dyDescent="0.2">
      <c r="B47" s="5" t="s">
        <v>42</v>
      </c>
      <c r="C47" s="10">
        <v>9218.1299999999992</v>
      </c>
      <c r="D47" s="11"/>
      <c r="E47" s="5"/>
      <c r="F47" s="24"/>
    </row>
    <row r="48" spans="2:7" ht="10.95" customHeight="1" x14ac:dyDescent="0.2">
      <c r="B48" s="25" t="s">
        <v>43</v>
      </c>
      <c r="C48" s="11"/>
      <c r="D48" s="11"/>
      <c r="E48" s="11"/>
      <c r="F48" s="24"/>
    </row>
    <row r="49" spans="2:10" ht="10.95" customHeight="1" x14ac:dyDescent="0.2">
      <c r="B49" s="25" t="s">
        <v>44</v>
      </c>
      <c r="C49" s="10">
        <v>1719.96</v>
      </c>
      <c r="D49" s="11"/>
      <c r="E49" s="11"/>
      <c r="F49" s="24"/>
    </row>
    <row r="50" spans="2:10" ht="10.95" customHeight="1" x14ac:dyDescent="0.2">
      <c r="B50" s="25" t="s">
        <v>45</v>
      </c>
      <c r="C50" s="11"/>
      <c r="D50" s="11"/>
      <c r="E50" s="11"/>
      <c r="F50" s="24"/>
    </row>
    <row r="51" spans="2:10" ht="33" customHeight="1" x14ac:dyDescent="0.2">
      <c r="B51" s="25" t="s">
        <v>46</v>
      </c>
      <c r="C51" s="11"/>
      <c r="D51" s="11"/>
      <c r="E51" s="11"/>
      <c r="F51" s="24"/>
    </row>
    <row r="52" spans="2:10" ht="22.05" customHeight="1" x14ac:dyDescent="0.2">
      <c r="B52" s="25" t="s">
        <v>47</v>
      </c>
      <c r="C52" s="10">
        <v>9081</v>
      </c>
      <c r="D52" s="11"/>
      <c r="E52" s="11"/>
      <c r="F52" s="24"/>
    </row>
    <row r="53" spans="2:10" ht="10.95" customHeight="1" x14ac:dyDescent="0.2">
      <c r="B53" s="25" t="s">
        <v>48</v>
      </c>
      <c r="C53" s="11"/>
      <c r="D53" s="11"/>
      <c r="E53" s="11"/>
      <c r="F53" s="24"/>
    </row>
    <row r="54" spans="2:10" ht="10.95" customHeight="1" x14ac:dyDescent="0.2">
      <c r="B54" s="25" t="s">
        <v>49</v>
      </c>
      <c r="C54" s="11"/>
      <c r="D54" s="11"/>
      <c r="E54" s="11"/>
      <c r="F54" s="24"/>
    </row>
    <row r="55" spans="2:10" ht="10.95" customHeight="1" x14ac:dyDescent="0.2">
      <c r="B55" s="26" t="s">
        <v>50</v>
      </c>
      <c r="C55" s="27">
        <v>23854.446</v>
      </c>
      <c r="D55" s="5"/>
      <c r="E55" s="5"/>
      <c r="F55" s="24"/>
      <c r="J55" s="43"/>
    </row>
    <row r="56" spans="2:10" ht="33" customHeight="1" x14ac:dyDescent="0.2">
      <c r="B56" s="28" t="s">
        <v>51</v>
      </c>
      <c r="C56" s="29">
        <v>15339.22</v>
      </c>
      <c r="D56" s="11"/>
      <c r="E56" s="11"/>
    </row>
    <row r="57" spans="2:10" ht="10.95" customHeight="1" x14ac:dyDescent="0.2">
      <c r="B57" s="28" t="s">
        <v>52</v>
      </c>
      <c r="C57" s="12">
        <v>960.39</v>
      </c>
      <c r="D57" s="11"/>
      <c r="E57" s="11"/>
    </row>
    <row r="58" spans="2:10" ht="11.4" customHeight="1" x14ac:dyDescent="0.25">
      <c r="B58" s="52" t="s">
        <v>62</v>
      </c>
      <c r="C58" s="52"/>
      <c r="D58" s="52"/>
      <c r="E58" s="52"/>
      <c r="F58" s="52"/>
      <c r="G58" s="52"/>
    </row>
    <row r="59" spans="2:10" ht="11.4" customHeight="1" x14ac:dyDescent="0.2">
      <c r="B59" s="44"/>
      <c r="C59" s="45" t="s">
        <v>63</v>
      </c>
      <c r="D59" s="45" t="s">
        <v>64</v>
      </c>
      <c r="E59" s="45" t="s">
        <v>65</v>
      </c>
    </row>
    <row r="60" spans="2:10" ht="11.4" customHeight="1" x14ac:dyDescent="0.2">
      <c r="B60" s="46" t="s">
        <v>66</v>
      </c>
      <c r="C60" s="47">
        <v>0</v>
      </c>
      <c r="D60" s="47">
        <v>0</v>
      </c>
      <c r="E60" s="62">
        <v>154</v>
      </c>
    </row>
    <row r="61" spans="2:10" ht="11.4" customHeight="1" x14ac:dyDescent="0.2">
      <c r="B61" s="46" t="s">
        <v>67</v>
      </c>
      <c r="C61" s="47">
        <v>440</v>
      </c>
      <c r="D61" s="47">
        <v>440</v>
      </c>
      <c r="E61" s="63"/>
    </row>
    <row r="63" spans="2:10" ht="11.4" customHeight="1" x14ac:dyDescent="0.25">
      <c r="B63" s="53" t="s">
        <v>60</v>
      </c>
      <c r="C63" s="53"/>
      <c r="D63" s="53"/>
      <c r="E63" s="53"/>
      <c r="F63" s="53"/>
    </row>
    <row r="64" spans="2:10" ht="11.4" customHeight="1" x14ac:dyDescent="0.2">
      <c r="B64" s="54" t="s">
        <v>61</v>
      </c>
      <c r="C64" s="56">
        <v>-31277.02</v>
      </c>
      <c r="D64" s="57"/>
      <c r="E64" s="58"/>
    </row>
    <row r="65" spans="2:7" ht="11.4" customHeight="1" x14ac:dyDescent="0.2">
      <c r="B65" s="55"/>
      <c r="C65" s="59"/>
      <c r="D65" s="60"/>
      <c r="E65" s="61"/>
    </row>
    <row r="68" spans="2:7" ht="13.05" customHeight="1" x14ac:dyDescent="0.25">
      <c r="B68" s="51" t="s">
        <v>53</v>
      </c>
      <c r="C68" s="51"/>
      <c r="D68" s="51"/>
      <c r="E68" s="51"/>
      <c r="F68" s="51"/>
      <c r="G68" s="51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30" t="s">
        <v>57</v>
      </c>
      <c r="C74" s="31"/>
      <c r="D74" s="32" t="s">
        <v>58</v>
      </c>
    </row>
  </sheetData>
  <mergeCells count="10">
    <mergeCell ref="B2:G2"/>
    <mergeCell ref="B11:G11"/>
    <mergeCell ref="B26:G26"/>
    <mergeCell ref="B42:G42"/>
    <mergeCell ref="B68:G68"/>
    <mergeCell ref="B58:G58"/>
    <mergeCell ref="B63:F63"/>
    <mergeCell ref="B64:B65"/>
    <mergeCell ref="C64:E65"/>
    <mergeCell ref="E60:E61"/>
  </mergeCells>
  <pageMargins left="0" right="0.15748031496062992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2016-03-28T05:20:52Z</cp:lastPrinted>
  <dcterms:modified xsi:type="dcterms:W3CDTF">2016-06-09T06:26:51Z</dcterms:modified>
</cp:coreProperties>
</file>