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9" i="1" l="1"/>
  <c r="C39" i="1"/>
  <c r="C51" i="1"/>
  <c r="G26" i="1" l="1"/>
  <c r="F28" i="1"/>
  <c r="F29" i="1"/>
  <c r="F30" i="1"/>
  <c r="F31" i="1"/>
  <c r="F32" i="1"/>
  <c r="F33" i="1"/>
  <c r="F34" i="1"/>
  <c r="F35" i="1"/>
  <c r="F27" i="1"/>
  <c r="F26" i="1"/>
  <c r="E26" i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<sst xmlns="http://schemas.openxmlformats.org/spreadsheetml/2006/main" count="75" uniqueCount="66">
  <si>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Спутников, 12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</si>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</sst>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"/>
    <numFmt numFmtId="167" formatCode="0.0%"/>
    <numFmt numFmtId="168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69"/>
  <sheetViews>
    <sheetView tabSelected="1" topLeftCell="A49" workbookViewId="0">
      <selection activeCell="Q57" sqref="Q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  <col min="9" max="9" width="11.140625" bestFit="1" customWidth="1"/>
  </cols>
  <sheetData>
    <row r="2" spans="1:7" ht="16.05" customHeight="1" x14ac:dyDescent="0.3">
      <c r="B2" s="36" t="s">
        <v>0</v>
      </c>
      <c r="C2" s="36"/>
      <c r="D2" s="36"/>
      <c r="E2" s="36"/>
      <c r="F2" s="36"/>
      <c r="G2" s="36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948.3</v>
      </c>
    </row>
    <row r="7" spans="1:7" ht="10.95" customHeight="1" x14ac:dyDescent="0.2">
      <c r="A7" s="4"/>
      <c r="B7" s="5" t="s">
        <v>6</v>
      </c>
      <c r="C7" s="6" t="s">
        <v>5</v>
      </c>
      <c r="D7" s="8">
        <v>628</v>
      </c>
    </row>
    <row r="8" spans="1:7" ht="10.95" customHeight="1" x14ac:dyDescent="0.2">
      <c r="A8" s="4"/>
      <c r="B8" s="5" t="s">
        <v>7</v>
      </c>
      <c r="C8" s="6" t="s">
        <v>8</v>
      </c>
      <c r="D8" s="8">
        <v>88</v>
      </c>
    </row>
    <row r="9" spans="1:7" ht="10.95" customHeight="1" x14ac:dyDescent="0.2">
      <c r="A9" s="4"/>
      <c r="B9" s="5" t="s">
        <v>9</v>
      </c>
      <c r="C9" s="6" t="s">
        <v>8</v>
      </c>
      <c r="D9" s="8">
        <v>12</v>
      </c>
    </row>
    <row r="11" spans="1:7" ht="13.05" customHeight="1" x14ac:dyDescent="0.25">
      <c r="B11" s="37" t="s">
        <v>10</v>
      </c>
      <c r="C11" s="37"/>
      <c r="D11" s="37"/>
      <c r="E11" s="37"/>
      <c r="F11" s="37"/>
      <c r="G11" s="37"/>
    </row>
    <row r="13" spans="1: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7" ht="10.95" customHeight="1" x14ac:dyDescent="0.2">
      <c r="B14" s="5" t="s">
        <v>15</v>
      </c>
      <c r="C14" s="10">
        <v>28627.48</v>
      </c>
      <c r="D14" s="10">
        <v>43170.34</v>
      </c>
      <c r="E14" s="10">
        <v>14542.86</v>
      </c>
    </row>
    <row r="15" spans="1:7" ht="10.95" customHeight="1" x14ac:dyDescent="0.2">
      <c r="B15" s="5" t="s">
        <v>16</v>
      </c>
      <c r="C15" s="10">
        <v>16842.03</v>
      </c>
      <c r="D15" s="11"/>
      <c r="E15" s="10">
        <v>-16842.03</v>
      </c>
    </row>
    <row r="16" spans="1:7" ht="10.95" customHeight="1" x14ac:dyDescent="0.2">
      <c r="B16" s="5" t="s">
        <v>17</v>
      </c>
      <c r="C16" s="10">
        <v>36060.47</v>
      </c>
      <c r="D16" s="10">
        <v>35820.19</v>
      </c>
      <c r="E16" s="12">
        <v>-240.28</v>
      </c>
    </row>
    <row r="17" spans="2:7" ht="10.95" customHeight="1" x14ac:dyDescent="0.2">
      <c r="B17" s="5" t="s">
        <v>18</v>
      </c>
      <c r="C17" s="10">
        <v>323708.59000000003</v>
      </c>
      <c r="D17" s="10">
        <v>324128.31</v>
      </c>
      <c r="E17" s="12">
        <v>419.72</v>
      </c>
    </row>
    <row r="18" spans="2:7" ht="10.95" customHeight="1" x14ac:dyDescent="0.2">
      <c r="B18" s="5" t="s">
        <v>19</v>
      </c>
      <c r="C18" s="10">
        <v>25922.01</v>
      </c>
      <c r="D18" s="11"/>
      <c r="E18" s="10">
        <v>-25922.01</v>
      </c>
    </row>
    <row r="19" spans="2:7" ht="10.95" customHeight="1" x14ac:dyDescent="0.2">
      <c r="B19" s="5" t="s">
        <v>20</v>
      </c>
      <c r="C19" s="10">
        <v>73615.039999999994</v>
      </c>
      <c r="D19" s="10">
        <v>90484.88</v>
      </c>
      <c r="E19" s="10">
        <v>16869.84</v>
      </c>
    </row>
    <row r="20" spans="2:7" ht="10.95" customHeight="1" x14ac:dyDescent="0.2">
      <c r="B20" s="5" t="s">
        <v>21</v>
      </c>
      <c r="C20" s="10">
        <v>99662.17</v>
      </c>
      <c r="D20" s="10">
        <v>87716.21</v>
      </c>
      <c r="E20" s="10">
        <v>-11945.96</v>
      </c>
    </row>
    <row r="21" spans="2:7" ht="10.95" customHeight="1" x14ac:dyDescent="0.2">
      <c r="B21" s="13" t="s">
        <v>22</v>
      </c>
      <c r="C21" s="14">
        <v>604437.79</v>
      </c>
      <c r="D21" s="14">
        <v>581319.93000000005</v>
      </c>
      <c r="E21" s="14">
        <v>-23117.86</v>
      </c>
    </row>
    <row r="23" spans="2:7" ht="25.95" customHeight="1" x14ac:dyDescent="0.25">
      <c r="B23" s="37" t="s">
        <v>23</v>
      </c>
      <c r="C23" s="37"/>
      <c r="D23" s="37"/>
      <c r="E23" s="37"/>
      <c r="F23" s="37"/>
      <c r="G23" s="37"/>
    </row>
    <row r="25" spans="2: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7" ht="12" customHeight="1" x14ac:dyDescent="0.25">
      <c r="B26" s="15" t="s">
        <v>28</v>
      </c>
      <c r="C26" s="16">
        <v>145489.43</v>
      </c>
      <c r="D26" s="16">
        <v>799415.52</v>
      </c>
      <c r="E26" s="16">
        <f>SUM(E27:E35)</f>
        <v>808924.92999999993</v>
      </c>
      <c r="F26" s="16">
        <f>SUM(F27:F35)</f>
        <v>135980.02000000002</v>
      </c>
      <c r="G26" s="29">
        <f>E26/D26</f>
        <v>1.0118954533181941</v>
      </c>
    </row>
    <row r="27" spans="2:7" ht="10.95" customHeight="1" x14ac:dyDescent="0.2">
      <c r="B27" s="17" t="s">
        <v>29</v>
      </c>
      <c r="C27" s="10">
        <v>1904.32</v>
      </c>
      <c r="D27" s="12">
        <v>-127.86</v>
      </c>
      <c r="E27" s="10">
        <v>-2028.69</v>
      </c>
      <c r="F27" s="10">
        <f>C27+D27-E27</f>
        <v>3805.15</v>
      </c>
      <c r="G27" s="11"/>
    </row>
    <row r="28" spans="2:7" ht="10.95" customHeight="1" x14ac:dyDescent="0.2">
      <c r="B28" s="17" t="s">
        <v>30</v>
      </c>
      <c r="C28" s="10">
        <v>36194.239999999998</v>
      </c>
      <c r="D28" s="10">
        <v>211586.77</v>
      </c>
      <c r="E28" s="10">
        <v>216210.96</v>
      </c>
      <c r="F28" s="10">
        <f t="shared" ref="F28:F35" si="0">C28+D28-E28</f>
        <v>31570.049999999988</v>
      </c>
      <c r="G28" s="11"/>
    </row>
    <row r="29" spans="2:7" ht="10.95" customHeight="1" x14ac:dyDescent="0.2">
      <c r="B29" s="17" t="s">
        <v>31</v>
      </c>
      <c r="C29" s="10">
        <v>-6111.32</v>
      </c>
      <c r="D29" s="10">
        <v>6636.68</v>
      </c>
      <c r="E29" s="10">
        <v>6599.83</v>
      </c>
      <c r="F29" s="10">
        <f t="shared" si="0"/>
        <v>-6074.4699999999993</v>
      </c>
      <c r="G29" s="11"/>
    </row>
    <row r="30" spans="2:7" ht="10.95" customHeight="1" x14ac:dyDescent="0.2">
      <c r="B30" s="5" t="s">
        <v>15</v>
      </c>
      <c r="C30" s="10">
        <v>12491.78</v>
      </c>
      <c r="D30" s="10">
        <v>43170.34</v>
      </c>
      <c r="E30" s="10">
        <v>44262.080000000002</v>
      </c>
      <c r="F30" s="10">
        <f t="shared" si="0"/>
        <v>11400.039999999994</v>
      </c>
      <c r="G30" s="5"/>
    </row>
    <row r="31" spans="2:7" ht="10.95" customHeight="1" x14ac:dyDescent="0.2">
      <c r="B31" s="5" t="s">
        <v>17</v>
      </c>
      <c r="C31" s="10">
        <v>23891.93</v>
      </c>
      <c r="D31" s="10">
        <v>35820.19</v>
      </c>
      <c r="E31" s="10">
        <v>38175.980000000003</v>
      </c>
      <c r="F31" s="10">
        <f t="shared" si="0"/>
        <v>21536.14</v>
      </c>
      <c r="G31" s="5"/>
    </row>
    <row r="32" spans="2:7" ht="10.95" customHeight="1" x14ac:dyDescent="0.2">
      <c r="B32" s="5" t="s">
        <v>32</v>
      </c>
      <c r="C32" s="12">
        <v>-54.46</v>
      </c>
      <c r="D32" s="11"/>
      <c r="E32" s="11"/>
      <c r="F32" s="10">
        <f t="shared" si="0"/>
        <v>-54.46</v>
      </c>
      <c r="G32" s="5"/>
    </row>
    <row r="33" spans="2:7" ht="10.95" customHeight="1" x14ac:dyDescent="0.2">
      <c r="B33" s="5" t="s">
        <v>18</v>
      </c>
      <c r="C33" s="18">
        <v>63519.9</v>
      </c>
      <c r="D33" s="10">
        <v>324128.31</v>
      </c>
      <c r="E33" s="10">
        <v>329825.68</v>
      </c>
      <c r="F33" s="10">
        <f t="shared" si="0"/>
        <v>57822.530000000028</v>
      </c>
      <c r="G33" s="5"/>
    </row>
    <row r="34" spans="2:7" ht="10.95" customHeight="1" x14ac:dyDescent="0.2">
      <c r="B34" s="5" t="s">
        <v>20</v>
      </c>
      <c r="C34" s="10">
        <v>22464.29</v>
      </c>
      <c r="D34" s="10">
        <v>90484.88</v>
      </c>
      <c r="E34" s="10">
        <v>90483.47</v>
      </c>
      <c r="F34" s="10">
        <f t="shared" si="0"/>
        <v>22465.700000000012</v>
      </c>
      <c r="G34" s="5"/>
    </row>
    <row r="35" spans="2:7" ht="10.95" customHeight="1" x14ac:dyDescent="0.2">
      <c r="B35" s="5" t="s">
        <v>21</v>
      </c>
      <c r="C35" s="10">
        <v>-8811.25</v>
      </c>
      <c r="D35" s="10">
        <v>87716.21</v>
      </c>
      <c r="E35" s="10">
        <v>85395.62</v>
      </c>
      <c r="F35" s="10">
        <f t="shared" si="0"/>
        <v>-6490.6599999999889</v>
      </c>
      <c r="G35" s="5"/>
    </row>
    <row r="37" spans="2:7" ht="13.05" customHeight="1" x14ac:dyDescent="0.25">
      <c r="B37" s="38" t="s">
        <v>33</v>
      </c>
      <c r="C37" s="38"/>
      <c r="D37" s="38"/>
      <c r="E37" s="38"/>
      <c r="F37" s="38"/>
      <c r="G37" s="38"/>
    </row>
    <row r="38" spans="2:7" ht="12" customHeight="1" x14ac:dyDescent="0.25">
      <c r="B38" s="15" t="s">
        <v>34</v>
      </c>
      <c r="C38" s="19" t="s">
        <v>35</v>
      </c>
      <c r="D38" s="19" t="s">
        <v>36</v>
      </c>
      <c r="E38" s="19" t="s">
        <v>37</v>
      </c>
    </row>
    <row r="39" spans="2:7" ht="10.95" customHeight="1" x14ac:dyDescent="0.2">
      <c r="B39" s="5"/>
      <c r="C39" s="10">
        <f>SUM(C40:C52)</f>
        <v>216752.55559999999</v>
      </c>
      <c r="D39" s="10">
        <v>211586.77</v>
      </c>
      <c r="E39" s="31">
        <f>D39-C39</f>
        <v>-5165.7856000000029</v>
      </c>
      <c r="F39" s="20"/>
    </row>
    <row r="40" spans="2:7" ht="10.95" customHeight="1" x14ac:dyDescent="0.2">
      <c r="B40" s="21" t="s">
        <v>38</v>
      </c>
      <c r="C40" s="10">
        <v>23866.07</v>
      </c>
      <c r="D40" s="11"/>
      <c r="E40" s="11"/>
      <c r="F40" s="20"/>
    </row>
    <row r="41" spans="2:7" ht="10.95" customHeight="1" x14ac:dyDescent="0.2">
      <c r="B41" s="5" t="s">
        <v>39</v>
      </c>
      <c r="C41" s="10">
        <v>4131.09</v>
      </c>
      <c r="D41" s="5"/>
      <c r="E41" s="5"/>
      <c r="F41" s="20"/>
    </row>
    <row r="42" spans="2:7" ht="10.95" customHeight="1" x14ac:dyDescent="0.2">
      <c r="B42" s="5" t="s">
        <v>40</v>
      </c>
      <c r="C42" s="10">
        <v>40397.879999999997</v>
      </c>
      <c r="D42" s="11"/>
      <c r="E42" s="5"/>
      <c r="F42" s="20"/>
    </row>
    <row r="43" spans="2:7" ht="10.95" customHeight="1" x14ac:dyDescent="0.2">
      <c r="B43" s="21" t="s">
        <v>41</v>
      </c>
      <c r="C43" s="11"/>
      <c r="D43" s="11"/>
      <c r="E43" s="11"/>
      <c r="F43" s="20"/>
    </row>
    <row r="44" spans="2:7" ht="10.95" customHeight="1" x14ac:dyDescent="0.2">
      <c r="B44" s="21" t="s">
        <v>42</v>
      </c>
      <c r="C44" s="10">
        <v>5349</v>
      </c>
      <c r="D44" s="11"/>
      <c r="E44" s="11"/>
      <c r="F44" s="20"/>
    </row>
    <row r="45" spans="2:7" ht="10.95" customHeight="1" x14ac:dyDescent="0.2">
      <c r="B45" s="21" t="s">
        <v>43</v>
      </c>
      <c r="C45" s="11"/>
      <c r="D45" s="11"/>
      <c r="E45" s="11"/>
      <c r="F45" s="20"/>
    </row>
    <row r="46" spans="2:7" ht="33" customHeight="1" x14ac:dyDescent="0.2">
      <c r="B46" s="21" t="s">
        <v>44</v>
      </c>
      <c r="C46" s="10">
        <v>13900</v>
      </c>
      <c r="D46" s="11"/>
      <c r="E46" s="11"/>
      <c r="F46" s="20"/>
    </row>
    <row r="47" spans="2:7" ht="22.05" customHeight="1" x14ac:dyDescent="0.2">
      <c r="B47" s="21" t="s">
        <v>45</v>
      </c>
      <c r="C47" s="11"/>
      <c r="D47" s="11"/>
      <c r="E47" s="11"/>
      <c r="F47" s="20"/>
    </row>
    <row r="48" spans="2:7" ht="10.95" customHeight="1" x14ac:dyDescent="0.2">
      <c r="B48" s="21" t="s">
        <v>46</v>
      </c>
      <c r="C48" s="10">
        <v>27828</v>
      </c>
      <c r="D48" s="11"/>
      <c r="E48" s="11"/>
      <c r="F48" s="20"/>
    </row>
    <row r="49" spans="2:11" ht="10.95" customHeight="1" x14ac:dyDescent="0.2">
      <c r="B49" s="21" t="s">
        <v>47</v>
      </c>
      <c r="C49" s="11"/>
      <c r="D49" s="11"/>
      <c r="E49" s="11"/>
      <c r="F49" s="20"/>
    </row>
    <row r="50" spans="2:11" ht="10.95" customHeight="1" x14ac:dyDescent="0.2">
      <c r="B50" s="22" t="s">
        <v>48</v>
      </c>
      <c r="C50" s="23">
        <v>59244.295599999998</v>
      </c>
      <c r="D50" s="5"/>
      <c r="E50" s="5"/>
      <c r="F50" s="20"/>
      <c r="I50" s="30"/>
    </row>
    <row r="51" spans="2:11" ht="33" customHeight="1" x14ac:dyDescent="0.2">
      <c r="B51" s="24" t="s">
        <v>49</v>
      </c>
      <c r="C51" s="25">
        <f>1419.65+38217.67</f>
        <v>39637.32</v>
      </c>
      <c r="D51" s="11"/>
      <c r="E51" s="11"/>
      <c r="K51" s="30"/>
    </row>
    <row r="52" spans="2:11" ht="10.95" customHeight="1" x14ac:dyDescent="0.2">
      <c r="B52" s="24" t="s">
        <v>50</v>
      </c>
      <c r="C52" s="10">
        <v>2398.9</v>
      </c>
      <c r="D52" s="11"/>
      <c r="E52" s="11"/>
    </row>
    <row r="54" spans="2:11" ht="11.4" customHeight="1" x14ac:dyDescent="0.25">
      <c r="B54" s="39" t="s">
        <v>60</v>
      </c>
      <c r="C54" s="39"/>
      <c r="D54" s="39"/>
      <c r="E54" s="39"/>
      <c r="F54" s="39"/>
      <c r="G54" s="39"/>
    </row>
    <row r="55" spans="2:11" ht="11.4" customHeight="1" x14ac:dyDescent="0.2">
      <c r="B55" s="32"/>
      <c r="C55" s="33" t="s">
        <v>61</v>
      </c>
      <c r="D55" s="33" t="s">
        <v>62</v>
      </c>
      <c r="E55" s="33" t="s">
        <v>63</v>
      </c>
    </row>
    <row r="56" spans="2:11" ht="11.4" customHeight="1" x14ac:dyDescent="0.2">
      <c r="B56" s="34" t="s">
        <v>64</v>
      </c>
      <c r="C56" s="35">
        <v>0</v>
      </c>
      <c r="D56" s="35">
        <v>0</v>
      </c>
      <c r="E56" s="49">
        <v>1779.71</v>
      </c>
    </row>
    <row r="57" spans="2:11" ht="11.4" customHeight="1" x14ac:dyDescent="0.2">
      <c r="B57" s="34" t="s">
        <v>65</v>
      </c>
      <c r="C57" s="35">
        <v>5084</v>
      </c>
      <c r="D57" s="35">
        <v>4781.1400000000003</v>
      </c>
      <c r="E57" s="50"/>
    </row>
    <row r="59" spans="2:11" ht="11.4" customHeight="1" x14ac:dyDescent="0.25">
      <c r="B59" s="40" t="s">
        <v>58</v>
      </c>
      <c r="C59" s="40"/>
      <c r="D59" s="40"/>
      <c r="E59" s="40"/>
      <c r="F59" s="40"/>
    </row>
    <row r="60" spans="2:11" ht="11.4" customHeight="1" x14ac:dyDescent="0.2">
      <c r="B60" s="41" t="s">
        <v>59</v>
      </c>
      <c r="C60" s="43">
        <v>-117620.27</v>
      </c>
      <c r="D60" s="44"/>
      <c r="E60" s="45"/>
    </row>
    <row r="61" spans="2:11" ht="11.4" customHeight="1" x14ac:dyDescent="0.2">
      <c r="B61" s="42"/>
      <c r="C61" s="46"/>
      <c r="D61" s="47"/>
      <c r="E61" s="48"/>
    </row>
    <row r="63" spans="2:11" ht="13.05" customHeight="1" x14ac:dyDescent="0.25">
      <c r="B63" s="38" t="s">
        <v>51</v>
      </c>
      <c r="C63" s="38"/>
      <c r="D63" s="38"/>
      <c r="E63" s="38"/>
      <c r="F63" s="38"/>
      <c r="G63" s="38"/>
    </row>
    <row r="64" spans="2:11" ht="10.95" customHeight="1" x14ac:dyDescent="0.2">
      <c r="B64" s="5" t="s">
        <v>57</v>
      </c>
      <c r="C64" s="10">
        <v>166062.22</v>
      </c>
    </row>
    <row r="65" spans="2:4" ht="10.95" customHeight="1" x14ac:dyDescent="0.2">
      <c r="B65" s="5" t="s">
        <v>52</v>
      </c>
      <c r="C65" s="10">
        <v>6636.68</v>
      </c>
    </row>
    <row r="66" spans="2:4" ht="10.95" customHeight="1" x14ac:dyDescent="0.2">
      <c r="B66" s="5" t="s">
        <v>53</v>
      </c>
      <c r="C66" s="11"/>
    </row>
    <row r="67" spans="2:4" ht="10.95" customHeight="1" x14ac:dyDescent="0.2">
      <c r="B67" s="5" t="s">
        <v>54</v>
      </c>
      <c r="C67" s="12">
        <v>172698.9</v>
      </c>
    </row>
    <row r="68" spans="2:4" s="1" customFormat="1" ht="28.05" customHeight="1" x14ac:dyDescent="0.2"/>
    <row r="69" spans="2:4" ht="12" customHeight="1" x14ac:dyDescent="0.25">
      <c r="B69" s="26" t="s">
        <v>55</v>
      </c>
      <c r="C69" s="27"/>
      <c r="D69" s="28" t="s">
        <v>56</v>
      </c>
    </row>
  </sheetData>
  <mergeCells count="10">
    <mergeCell ref="B2:G2"/>
    <mergeCell ref="B11:G11"/>
    <mergeCell ref="B23:G23"/>
    <mergeCell ref="B37:G37"/>
    <mergeCell ref="B63:G63"/>
    <mergeCell ref="B54:G54"/>
    <mergeCell ref="B59:F59"/>
    <mergeCell ref="B60:B61"/>
    <mergeCell ref="C60:E61"/>
    <mergeCell ref="E56:E5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2016-03-31T08:29:56Z</dcterms:modified>
</cp:coreProperties>
</file>